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k-fs01\200_ITサービスG\30_スポーツイベントT\00_個人\023 冨田\★冨田⇔太田Lへ\"/>
    </mc:Choice>
  </mc:AlternateContent>
  <workbookProtection workbookPassword="CC21" lockStructure="1"/>
  <bookViews>
    <workbookView xWindow="-105" yWindow="-105" windowWidth="23250" windowHeight="12450"/>
  </bookViews>
  <sheets>
    <sheet name="注意点" sheetId="9" r:id="rId1"/>
    <sheet name="公認級・段位受審申請書" sheetId="1" r:id="rId2"/>
    <sheet name="公認1級移行申請書" sheetId="5" r:id="rId3"/>
    <sheet name="少年段位移行申請書" sheetId="6" r:id="rId4"/>
    <sheet name="会員証・免状写し" sheetId="8" r:id="rId5"/>
    <sheet name="めも" sheetId="10" state="hidden" r:id="rId6"/>
  </sheets>
  <definedNames>
    <definedName name="_xlnm.Print_Area" localSheetId="4">会員証・免状写し!$A$1:$O$61</definedName>
    <definedName name="_xlnm.Print_Area" localSheetId="2">公認1級移行申請書!$C$1:$Z$77</definedName>
    <definedName name="_xlnm.Print_Area" localSheetId="1">公認級・段位受審申請書!$A$1:$U$41</definedName>
    <definedName name="_xlnm.Print_Area" localSheetId="3">少年段位移行申請書!$A$1:$Z$72</definedName>
    <definedName name="YorN">公認級・段位受審申請書!$AX$2:$AX$3</definedName>
    <definedName name="級">公認級・段位受審申請書!$AF$2:$AF$14</definedName>
    <definedName name="級2">公認級・段位受審申請書!$BB$2:$BB$13</definedName>
    <definedName name="級段">公認級・段位受審申請書!$AW$2:$AW$3</definedName>
    <definedName name="級段位">公認級・段位受審申請書!$AI$2:$AI$22</definedName>
    <definedName name="経過月">公認級・段位受審申請書!$AV$2:$AV$12</definedName>
    <definedName name="経過年">公認級・段位受審申請書!$AU$2:$AU$101</definedName>
    <definedName name="月">公認級・段位受審申請書!$AB$2:$AB$13</definedName>
    <definedName name="神空会員番号">公認級・段位受審申請書!$AJ$2:$AJ$3</definedName>
    <definedName name="神空団体ID">公認級・段位受審申請書!$AR$2:$AR$348</definedName>
    <definedName name="性別">公認級・段位受審申請書!$AL$2:$AL$3</definedName>
    <definedName name="西暦">公認級・段位受審申請書!$AM$2:$AM$108</definedName>
    <definedName name="段">公認級・段位受審申請書!$AH$2:$AH$8</definedName>
    <definedName name="段2">公認級・段位受審申請書!$BC$2:$BC$6</definedName>
    <definedName name="段位移行選択">公認級・段位受審申請書!$AZ$2:$AZ$3</definedName>
    <definedName name="日">公認級・段位受審申請書!$AD$2:$AD$32</definedName>
    <definedName name="年度">公認級・段位受審申請書!$Z$2:$Z$8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28" i="6" l="1"/>
  <c r="W28" i="5"/>
  <c r="S12" i="1"/>
  <c r="BI2" i="6" l="1"/>
  <c r="AO7" i="6" s="1"/>
  <c r="BI2" i="5" l="1"/>
  <c r="AO7" i="5" l="1"/>
  <c r="BI2" i="1"/>
  <c r="AO5" i="1" s="1"/>
  <c r="AO1" i="6" l="1"/>
  <c r="AO1" i="5"/>
  <c r="AO1" i="1"/>
  <c r="AO3" i="6" l="1"/>
  <c r="AO5" i="6" s="1"/>
  <c r="AO6" i="6" s="1"/>
  <c r="AO8" i="6" s="1"/>
  <c r="AO3" i="5"/>
  <c r="AO2" i="1"/>
  <c r="AO3" i="1" l="1"/>
  <c r="AO4" i="1" s="1"/>
  <c r="AO6" i="1" s="1"/>
  <c r="AO10" i="1"/>
  <c r="AO5" i="5"/>
  <c r="AO6" i="5" s="1"/>
  <c r="AO8" i="5" s="1"/>
  <c r="AO9" i="5" s="1"/>
  <c r="C66" i="5" s="1"/>
  <c r="AO9" i="6"/>
  <c r="C66" i="6" s="1"/>
  <c r="Y37" i="6"/>
  <c r="Y37" i="5"/>
  <c r="R15" i="1"/>
  <c r="AO7" i="1" l="1"/>
  <c r="A33" i="1" s="1"/>
</calcChain>
</file>

<file path=xl/sharedStrings.xml><?xml version="1.0" encoding="utf-8"?>
<sst xmlns="http://schemas.openxmlformats.org/spreadsheetml/2006/main" count="1259" uniqueCount="1071">
  <si>
    <t>公認級・段位受審申請書</t>
    <rPh sb="0" eb="2">
      <t>コウニン</t>
    </rPh>
    <rPh sb="2" eb="3">
      <t>キュウ</t>
    </rPh>
    <rPh sb="4" eb="6">
      <t>ダンイ</t>
    </rPh>
    <rPh sb="6" eb="7">
      <t>ジュ</t>
    </rPh>
    <rPh sb="7" eb="8">
      <t>シン</t>
    </rPh>
    <rPh sb="8" eb="11">
      <t>シンセイショ</t>
    </rPh>
    <phoneticPr fontId="3"/>
  </si>
  <si>
    <t>神奈川県空手道連盟</t>
    <rPh sb="0" eb="4">
      <t>カナガワケン</t>
    </rPh>
    <rPh sb="4" eb="6">
      <t>カラテ</t>
    </rPh>
    <rPh sb="6" eb="7">
      <t>ドウ</t>
    </rPh>
    <rPh sb="7" eb="9">
      <t>レンメイ</t>
    </rPh>
    <phoneticPr fontId="3"/>
  </si>
  <si>
    <t>殿</t>
    <rPh sb="0" eb="1">
      <t>ドノ</t>
    </rPh>
    <phoneticPr fontId="3"/>
  </si>
  <si>
    <t>申請日</t>
    <rPh sb="0" eb="2">
      <t>シンセイ</t>
    </rPh>
    <rPh sb="2" eb="3">
      <t>ビ</t>
    </rPh>
    <phoneticPr fontId="3"/>
  </si>
  <si>
    <t>年</t>
    <rPh sb="0" eb="1">
      <t>ネン</t>
    </rPh>
    <phoneticPr fontId="3"/>
  </si>
  <si>
    <t>日</t>
    <rPh sb="0" eb="1">
      <t>ニチ</t>
    </rPh>
    <phoneticPr fontId="3"/>
  </si>
  <si>
    <t>受審
級段位</t>
    <rPh sb="0" eb="1">
      <t>ジュ</t>
    </rPh>
    <rPh sb="1" eb="2">
      <t>シン</t>
    </rPh>
    <rPh sb="3" eb="4">
      <t>キュウ</t>
    </rPh>
    <rPh sb="4" eb="6">
      <t>ダンイ</t>
    </rPh>
    <phoneticPr fontId="3"/>
  </si>
  <si>
    <t>級</t>
    <rPh sb="0" eb="1">
      <t>キュウ</t>
    </rPh>
    <phoneticPr fontId="3"/>
  </si>
  <si>
    <t>審査日</t>
    <rPh sb="0" eb="2">
      <t>シンサ</t>
    </rPh>
    <rPh sb="2" eb="3">
      <t>ビ</t>
    </rPh>
    <phoneticPr fontId="3"/>
  </si>
  <si>
    <t>段</t>
    <rPh sb="0" eb="1">
      <t>ダン</t>
    </rPh>
    <phoneticPr fontId="3"/>
  </si>
  <si>
    <t>全空連
会員番号</t>
    <rPh sb="0" eb="1">
      <t>ゼン</t>
    </rPh>
    <rPh sb="1" eb="2">
      <t>クウ</t>
    </rPh>
    <rPh sb="2" eb="3">
      <t>レン</t>
    </rPh>
    <rPh sb="4" eb="6">
      <t>カイイン</t>
    </rPh>
    <rPh sb="6" eb="8">
      <t>バンゴウ</t>
    </rPh>
    <phoneticPr fontId="3"/>
  </si>
  <si>
    <t>有効
期限</t>
    <rPh sb="0" eb="2">
      <t>ユウコウ</t>
    </rPh>
    <rPh sb="3" eb="5">
      <t>キゲン</t>
    </rPh>
    <phoneticPr fontId="3"/>
  </si>
  <si>
    <t>日</t>
    <rPh sb="0" eb="1">
      <t>ヒ</t>
    </rPh>
    <phoneticPr fontId="3"/>
  </si>
  <si>
    <t>性別</t>
    <rPh sb="0" eb="2">
      <t>セイベツ</t>
    </rPh>
    <phoneticPr fontId="3"/>
  </si>
  <si>
    <t>氏名</t>
    <rPh sb="0" eb="2">
      <t>シメイ</t>
    </rPh>
    <phoneticPr fontId="3"/>
  </si>
  <si>
    <t>月</t>
    <rPh sb="0" eb="1">
      <t>ガツ</t>
    </rPh>
    <phoneticPr fontId="3"/>
  </si>
  <si>
    <t>歳</t>
    <rPh sb="0" eb="1">
      <t>サイ</t>
    </rPh>
    <phoneticPr fontId="3"/>
  </si>
  <si>
    <t>現住所</t>
    <rPh sb="0" eb="3">
      <t>ゲンジュウショ</t>
    </rPh>
    <phoneticPr fontId="3"/>
  </si>
  <si>
    <t>〒</t>
    <phoneticPr fontId="3"/>
  </si>
  <si>
    <t>電話
番号</t>
    <rPh sb="0" eb="2">
      <t>デンワ</t>
    </rPh>
    <rPh sb="3" eb="5">
      <t>バンゴウ</t>
    </rPh>
    <phoneticPr fontId="3"/>
  </si>
  <si>
    <t>勤務先
又は
学校名</t>
    <rPh sb="0" eb="3">
      <t>キンムサキ</t>
    </rPh>
    <rPh sb="4" eb="5">
      <t>マタ</t>
    </rPh>
    <rPh sb="7" eb="9">
      <t>ガッコウ</t>
    </rPh>
    <rPh sb="9" eb="10">
      <t>メイ</t>
    </rPh>
    <phoneticPr fontId="3"/>
  </si>
  <si>
    <t>名称</t>
    <rPh sb="0" eb="2">
      <t>メイショウ</t>
    </rPh>
    <phoneticPr fontId="3"/>
  </si>
  <si>
    <t>所在地</t>
    <rPh sb="0" eb="3">
      <t>ショザイチ</t>
    </rPh>
    <phoneticPr fontId="3"/>
  </si>
  <si>
    <t>電話番号</t>
    <rPh sb="0" eb="2">
      <t>デンワ</t>
    </rPh>
    <rPh sb="2" eb="4">
      <t>バンゴウ</t>
    </rPh>
    <phoneticPr fontId="3"/>
  </si>
  <si>
    <t>携帯
電話</t>
    <rPh sb="0" eb="2">
      <t>ケイタイ</t>
    </rPh>
    <rPh sb="3" eb="5">
      <t>デンワ</t>
    </rPh>
    <phoneticPr fontId="3"/>
  </si>
  <si>
    <t>全空連初期
登録年月日</t>
    <rPh sb="0" eb="1">
      <t>ゼン</t>
    </rPh>
    <rPh sb="1" eb="2">
      <t>クウ</t>
    </rPh>
    <rPh sb="2" eb="3">
      <t>レン</t>
    </rPh>
    <rPh sb="3" eb="5">
      <t>ショキ</t>
    </rPh>
    <rPh sb="6" eb="8">
      <t>トウロク</t>
    </rPh>
    <rPh sb="8" eb="11">
      <t>ネンガッピ</t>
    </rPh>
    <phoneticPr fontId="3"/>
  </si>
  <si>
    <t>修行
年数</t>
    <rPh sb="0" eb="2">
      <t>シュギョウ</t>
    </rPh>
    <rPh sb="3" eb="5">
      <t>ネンスウ</t>
    </rPh>
    <phoneticPr fontId="3"/>
  </si>
  <si>
    <t>ヵ月</t>
    <rPh sb="1" eb="2">
      <t>ゲツ</t>
    </rPh>
    <phoneticPr fontId="3"/>
  </si>
  <si>
    <t>流派名</t>
    <rPh sb="0" eb="2">
      <t>リュウハ</t>
    </rPh>
    <rPh sb="2" eb="3">
      <t>メイ</t>
    </rPh>
    <phoneticPr fontId="3"/>
  </si>
  <si>
    <t>現公認級・段位</t>
    <rPh sb="0" eb="1">
      <t>ゲン</t>
    </rPh>
    <rPh sb="1" eb="3">
      <t>コウニン</t>
    </rPh>
    <rPh sb="3" eb="4">
      <t>キュウ</t>
    </rPh>
    <rPh sb="5" eb="7">
      <t>ダンイ</t>
    </rPh>
    <phoneticPr fontId="3"/>
  </si>
  <si>
    <t>取得
年月日</t>
    <rPh sb="0" eb="2">
      <t>シュトク</t>
    </rPh>
    <rPh sb="3" eb="6">
      <t>ネンガッピ</t>
    </rPh>
    <phoneticPr fontId="3"/>
  </si>
  <si>
    <t>免状
発行番号</t>
    <rPh sb="0" eb="2">
      <t>メンジョウ</t>
    </rPh>
    <rPh sb="3" eb="5">
      <t>ハッコウ</t>
    </rPh>
    <rPh sb="5" eb="7">
      <t>バンゴウ</t>
    </rPh>
    <phoneticPr fontId="3"/>
  </si>
  <si>
    <t>所属団体名
及び責任者名</t>
    <rPh sb="0" eb="2">
      <t>ショゾク</t>
    </rPh>
    <rPh sb="2" eb="4">
      <t>ダンタイ</t>
    </rPh>
    <rPh sb="4" eb="5">
      <t>ナ</t>
    </rPh>
    <rPh sb="6" eb="7">
      <t>オヨ</t>
    </rPh>
    <rPh sb="8" eb="10">
      <t>セキニン</t>
    </rPh>
    <rPh sb="10" eb="11">
      <t>シャ</t>
    </rPh>
    <rPh sb="11" eb="12">
      <t>ナ</t>
    </rPh>
    <phoneticPr fontId="3"/>
  </si>
  <si>
    <t>免状送付先
責任者住所</t>
    <rPh sb="0" eb="2">
      <t>メンジョウ</t>
    </rPh>
    <rPh sb="2" eb="4">
      <t>ソウフ</t>
    </rPh>
    <rPh sb="4" eb="5">
      <t>サキ</t>
    </rPh>
    <rPh sb="6" eb="8">
      <t>セキニン</t>
    </rPh>
    <rPh sb="8" eb="9">
      <t>シャ</t>
    </rPh>
    <rPh sb="9" eb="11">
      <t>ジュウショ</t>
    </rPh>
    <phoneticPr fontId="3"/>
  </si>
  <si>
    <t>責任者
携帯電話番号</t>
    <rPh sb="0" eb="3">
      <t>セキニンシャ</t>
    </rPh>
    <rPh sb="4" eb="6">
      <t>ケイタイ</t>
    </rPh>
    <rPh sb="6" eb="8">
      <t>デンワ</t>
    </rPh>
    <rPh sb="8" eb="10">
      <t>バンゴウ</t>
    </rPh>
    <phoneticPr fontId="3"/>
  </si>
  <si>
    <t>　　少年段位移行申請書</t>
    <phoneticPr fontId="3"/>
  </si>
  <si>
    <t>フリガナ</t>
    <phoneticPr fontId="3"/>
  </si>
  <si>
    <t>電話</t>
    <rPh sb="0" eb="2">
      <t>デンワ</t>
    </rPh>
    <phoneticPr fontId="3"/>
  </si>
  <si>
    <t>※携帯電話を優先して記入下さい</t>
  </si>
  <si>
    <t>責任者名</t>
    <rPh sb="0" eb="3">
      <t>セキニンシャ</t>
    </rPh>
    <rPh sb="3" eb="4">
      <t>メイ</t>
    </rPh>
    <phoneticPr fontId="3"/>
  </si>
  <si>
    <t>会長　市川　文一</t>
    <rPh sb="0" eb="2">
      <t>カイチョウ</t>
    </rPh>
    <rPh sb="3" eb="5">
      <t>イチカワ</t>
    </rPh>
    <rPh sb="6" eb="8">
      <t>フミカズ</t>
    </rPh>
    <phoneticPr fontId="3"/>
  </si>
  <si>
    <t>責任者
メールアドレス</t>
    <phoneticPr fontId="3"/>
  </si>
  <si>
    <t>年</t>
  </si>
  <si>
    <t>年</t>
    <phoneticPr fontId="3"/>
  </si>
  <si>
    <t>令和4</t>
    <rPh sb="0" eb="2">
      <t>レイワ</t>
    </rPh>
    <phoneticPr fontId="3"/>
  </si>
  <si>
    <t>令和5</t>
    <rPh sb="0" eb="2">
      <t>レイワ</t>
    </rPh>
    <phoneticPr fontId="3"/>
  </si>
  <si>
    <t>令和6</t>
    <rPh sb="0" eb="2">
      <t>レイワ</t>
    </rPh>
    <phoneticPr fontId="3"/>
  </si>
  <si>
    <t>年度</t>
    <rPh sb="0" eb="2">
      <t>ネンド</t>
    </rPh>
    <phoneticPr fontId="3"/>
  </si>
  <si>
    <t>月</t>
  </si>
  <si>
    <t>月</t>
    <rPh sb="0" eb="1">
      <t>ゲツ</t>
    </rPh>
    <phoneticPr fontId="3"/>
  </si>
  <si>
    <t>日</t>
    <rPh sb="0" eb="1">
      <t>ヒ</t>
    </rPh>
    <phoneticPr fontId="3"/>
  </si>
  <si>
    <t>月</t>
    <phoneticPr fontId="3"/>
  </si>
  <si>
    <t>級</t>
    <rPh sb="0" eb="1">
      <t>キュウ</t>
    </rPh>
    <phoneticPr fontId="3"/>
  </si>
  <si>
    <t>公認1</t>
    <rPh sb="0" eb="2">
      <t>コウニン</t>
    </rPh>
    <phoneticPr fontId="3"/>
  </si>
  <si>
    <t>公認2</t>
    <rPh sb="0" eb="2">
      <t>コウニン</t>
    </rPh>
    <phoneticPr fontId="3"/>
  </si>
  <si>
    <t>公認3</t>
    <rPh sb="0" eb="2">
      <t>コウニン</t>
    </rPh>
    <phoneticPr fontId="3"/>
  </si>
  <si>
    <t>公認4</t>
    <rPh sb="0" eb="2">
      <t>コウニン</t>
    </rPh>
    <phoneticPr fontId="3"/>
  </si>
  <si>
    <t>公認5</t>
    <rPh sb="0" eb="2">
      <t>コウニン</t>
    </rPh>
    <phoneticPr fontId="3"/>
  </si>
  <si>
    <t>公認6</t>
    <rPh sb="0" eb="2">
      <t>コウニン</t>
    </rPh>
    <phoneticPr fontId="3"/>
  </si>
  <si>
    <t>公認7</t>
    <rPh sb="0" eb="2">
      <t>コウニン</t>
    </rPh>
    <phoneticPr fontId="3"/>
  </si>
  <si>
    <t>公認8</t>
    <rPh sb="0" eb="2">
      <t>コウニン</t>
    </rPh>
    <phoneticPr fontId="3"/>
  </si>
  <si>
    <t>公認9</t>
    <rPh sb="0" eb="2">
      <t>コウニン</t>
    </rPh>
    <phoneticPr fontId="3"/>
  </si>
  <si>
    <t>公認10</t>
    <rPh sb="0" eb="2">
      <t>コウニン</t>
    </rPh>
    <phoneticPr fontId="3"/>
  </si>
  <si>
    <t>公認11</t>
    <rPh sb="0" eb="2">
      <t>コウニン</t>
    </rPh>
    <phoneticPr fontId="3"/>
  </si>
  <si>
    <t>公認12</t>
    <rPh sb="0" eb="2">
      <t>コウニン</t>
    </rPh>
    <phoneticPr fontId="3"/>
  </si>
  <si>
    <t>移行1</t>
    <rPh sb="0" eb="2">
      <t>イコウ</t>
    </rPh>
    <phoneticPr fontId="3"/>
  </si>
  <si>
    <t>段</t>
    <rPh sb="0" eb="1">
      <t>ダン</t>
    </rPh>
    <phoneticPr fontId="3"/>
  </si>
  <si>
    <t>少年初</t>
    <rPh sb="0" eb="2">
      <t>ショウネン</t>
    </rPh>
    <rPh sb="2" eb="3">
      <t>ショ</t>
    </rPh>
    <phoneticPr fontId="3"/>
  </si>
  <si>
    <t>少年弐</t>
    <rPh sb="0" eb="2">
      <t>ショウネン</t>
    </rPh>
    <rPh sb="2" eb="3">
      <t>ニ</t>
    </rPh>
    <phoneticPr fontId="3"/>
  </si>
  <si>
    <t>初</t>
    <rPh sb="0" eb="1">
      <t>ショ</t>
    </rPh>
    <phoneticPr fontId="3"/>
  </si>
  <si>
    <t>弐</t>
    <rPh sb="0" eb="1">
      <t>ニ</t>
    </rPh>
    <phoneticPr fontId="3"/>
  </si>
  <si>
    <t>参</t>
    <rPh sb="0" eb="1">
      <t>サン</t>
    </rPh>
    <phoneticPr fontId="3"/>
  </si>
  <si>
    <t>移行初</t>
    <rPh sb="0" eb="2">
      <t>イコウ</t>
    </rPh>
    <rPh sb="2" eb="3">
      <t>ショ</t>
    </rPh>
    <phoneticPr fontId="3"/>
  </si>
  <si>
    <t>移行弐</t>
    <rPh sb="0" eb="2">
      <t>イコウ</t>
    </rPh>
    <rPh sb="2" eb="3">
      <t>ニ</t>
    </rPh>
    <phoneticPr fontId="3"/>
  </si>
  <si>
    <t>令和7</t>
    <rPh sb="0" eb="2">
      <t>レイワ</t>
    </rPh>
    <phoneticPr fontId="3"/>
  </si>
  <si>
    <t>令和8</t>
    <rPh sb="0" eb="2">
      <t>レイワ</t>
    </rPh>
    <phoneticPr fontId="3"/>
  </si>
  <si>
    <t>令和9</t>
    <rPh sb="0" eb="2">
      <t>レイワ</t>
    </rPh>
    <phoneticPr fontId="3"/>
  </si>
  <si>
    <t>令和10</t>
    <rPh sb="0" eb="2">
      <t>レイワ</t>
    </rPh>
    <phoneticPr fontId="3"/>
  </si>
  <si>
    <t>日</t>
    <phoneticPr fontId="3"/>
  </si>
  <si>
    <t>月</t>
    <phoneticPr fontId="3"/>
  </si>
  <si>
    <t>神空会員番号</t>
    <rPh sb="0" eb="2">
      <t>ジンクウ</t>
    </rPh>
    <rPh sb="2" eb="6">
      <t>カイインバンゴウ</t>
    </rPh>
    <phoneticPr fontId="3"/>
  </si>
  <si>
    <t>申請中</t>
    <rPh sb="0" eb="3">
      <t>シンセイチュウ</t>
    </rPh>
    <phoneticPr fontId="3"/>
  </si>
  <si>
    <t>↓姓↓</t>
    <rPh sb="1" eb="2">
      <t>セイ</t>
    </rPh>
    <phoneticPr fontId="3"/>
  </si>
  <si>
    <t>↓名↓</t>
    <rPh sb="1" eb="2">
      <t>メイ</t>
    </rPh>
    <phoneticPr fontId="3"/>
  </si>
  <si>
    <t>性別</t>
    <rPh sb="0" eb="2">
      <t>セイベツ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</si>
  <si>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</si>
  <si>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</si>
  <si>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年</t>
    <phoneticPr fontId="3"/>
  </si>
  <si>
    <t>月</t>
    <phoneticPr fontId="3"/>
  </si>
  <si>
    <t>日</t>
    <phoneticPr fontId="3"/>
  </si>
  <si>
    <t>西暦</t>
    <rPh sb="0" eb="2">
      <t>セイレキ</t>
    </rPh>
    <phoneticPr fontId="3"/>
  </si>
  <si>
    <t>←生年月日</t>
    <rPh sb="1" eb="5">
      <t>セイネンガッピ</t>
    </rPh>
    <phoneticPr fontId="3"/>
  </si>
  <si>
    <t>-</t>
    <phoneticPr fontId="3"/>
  </si>
  <si>
    <t>kn000</t>
  </si>
  <si>
    <t>yo001</t>
  </si>
  <si>
    <t>yo002</t>
  </si>
  <si>
    <t>yo003</t>
  </si>
  <si>
    <t>yo004</t>
  </si>
  <si>
    <t>yo005</t>
  </si>
  <si>
    <t>yo006</t>
  </si>
  <si>
    <t>yo007</t>
  </si>
  <si>
    <t>yo008</t>
  </si>
  <si>
    <t>yo009</t>
  </si>
  <si>
    <t>yo010</t>
  </si>
  <si>
    <t>yo011</t>
  </si>
  <si>
    <t>yo012</t>
  </si>
  <si>
    <t>yo013</t>
  </si>
  <si>
    <t>yo014</t>
  </si>
  <si>
    <t>yo015</t>
  </si>
  <si>
    <t>yo016</t>
  </si>
  <si>
    <t>yo017</t>
  </si>
  <si>
    <t>yo018</t>
  </si>
  <si>
    <t>yo019</t>
  </si>
  <si>
    <t>yo020</t>
  </si>
  <si>
    <t>yo021</t>
  </si>
  <si>
    <t>yo022</t>
  </si>
  <si>
    <t>yo023</t>
  </si>
  <si>
    <t>yo024</t>
  </si>
  <si>
    <t>yo025</t>
  </si>
  <si>
    <t>yo026</t>
  </si>
  <si>
    <t>yo027</t>
  </si>
  <si>
    <t>yo028</t>
  </si>
  <si>
    <t>yo029</t>
  </si>
  <si>
    <t>yo030</t>
  </si>
  <si>
    <t>yo031</t>
  </si>
  <si>
    <t>yo032</t>
  </si>
  <si>
    <t>yo033</t>
  </si>
  <si>
    <t>yo034</t>
  </si>
  <si>
    <t>yo035</t>
  </si>
  <si>
    <t>yo036</t>
  </si>
  <si>
    <t>yo037</t>
  </si>
  <si>
    <t>yo038</t>
  </si>
  <si>
    <t>yo039</t>
  </si>
  <si>
    <t>yo040</t>
  </si>
  <si>
    <t>yo041</t>
  </si>
  <si>
    <t>yo042</t>
  </si>
  <si>
    <t>yo043</t>
  </si>
  <si>
    <t>yo044</t>
  </si>
  <si>
    <t>yo045</t>
  </si>
  <si>
    <t>yo046</t>
  </si>
  <si>
    <t>yo047</t>
  </si>
  <si>
    <t>yo048</t>
  </si>
  <si>
    <t>yo049</t>
  </si>
  <si>
    <t>yo050</t>
  </si>
  <si>
    <t>yo051</t>
  </si>
  <si>
    <t>yo052</t>
  </si>
  <si>
    <t>yo053</t>
  </si>
  <si>
    <t>yo054</t>
  </si>
  <si>
    <t>yo055</t>
  </si>
  <si>
    <t>yo056</t>
  </si>
  <si>
    <t>yo057</t>
  </si>
  <si>
    <t>yo058</t>
  </si>
  <si>
    <t>yo059</t>
  </si>
  <si>
    <t>yo060</t>
  </si>
  <si>
    <t>yo061</t>
  </si>
  <si>
    <t>yo062</t>
  </si>
  <si>
    <t>yo063</t>
  </si>
  <si>
    <t>yo064</t>
  </si>
  <si>
    <t>yo065</t>
  </si>
  <si>
    <t>yo066</t>
  </si>
  <si>
    <t>yo067</t>
  </si>
  <si>
    <t>yo068</t>
  </si>
  <si>
    <t>yo069</t>
  </si>
  <si>
    <t>yo070</t>
  </si>
  <si>
    <t>yo071</t>
  </si>
  <si>
    <t>yo072</t>
  </si>
  <si>
    <t>yo073</t>
  </si>
  <si>
    <t>yo074</t>
  </si>
  <si>
    <t>yo075</t>
  </si>
  <si>
    <t>yo076</t>
  </si>
  <si>
    <t>yo077</t>
  </si>
  <si>
    <t>yo078</t>
  </si>
  <si>
    <t>yo079</t>
  </si>
  <si>
    <t>yo080</t>
  </si>
  <si>
    <t>yo081</t>
  </si>
  <si>
    <t>yo082</t>
  </si>
  <si>
    <t>yo083</t>
  </si>
  <si>
    <t>yo084</t>
  </si>
  <si>
    <t>yo085</t>
  </si>
  <si>
    <t>yo086</t>
  </si>
  <si>
    <t>yo087</t>
  </si>
  <si>
    <t>yo088</t>
  </si>
  <si>
    <t>yo089</t>
  </si>
  <si>
    <t>yo090</t>
  </si>
  <si>
    <t>yo091</t>
  </si>
  <si>
    <t>yo092</t>
  </si>
  <si>
    <t>yo093</t>
  </si>
  <si>
    <t>yo094</t>
  </si>
  <si>
    <t>yo095</t>
  </si>
  <si>
    <t>yo096</t>
  </si>
  <si>
    <t>kw097</t>
  </si>
  <si>
    <t>kw098</t>
  </si>
  <si>
    <t>kw099</t>
  </si>
  <si>
    <t>kw100</t>
  </si>
  <si>
    <t>kw101</t>
  </si>
  <si>
    <t>kw102</t>
  </si>
  <si>
    <t>kw103</t>
  </si>
  <si>
    <t>kw104</t>
  </si>
  <si>
    <t>kw105</t>
  </si>
  <si>
    <t>kw106</t>
  </si>
  <si>
    <t>kw107</t>
  </si>
  <si>
    <t>kw108</t>
  </si>
  <si>
    <t>kw109</t>
  </si>
  <si>
    <t>kw110</t>
  </si>
  <si>
    <t>kw111</t>
  </si>
  <si>
    <t>kw112</t>
  </si>
  <si>
    <t>kw113</t>
  </si>
  <si>
    <t>kw114</t>
  </si>
  <si>
    <t>kw115</t>
  </si>
  <si>
    <t>kw116</t>
  </si>
  <si>
    <t>kw117</t>
  </si>
  <si>
    <t>kw118</t>
  </si>
  <si>
    <t>yk119</t>
  </si>
  <si>
    <t>yk120</t>
  </si>
  <si>
    <t>yk121</t>
  </si>
  <si>
    <t>yk122</t>
  </si>
  <si>
    <t>yk123</t>
  </si>
  <si>
    <t>yk124</t>
  </si>
  <si>
    <t>yk125</t>
  </si>
  <si>
    <t>yk126</t>
  </si>
  <si>
    <t>yk127</t>
  </si>
  <si>
    <t>yk128</t>
  </si>
  <si>
    <t>yk129</t>
  </si>
  <si>
    <t>yk130</t>
  </si>
  <si>
    <t>yk131</t>
  </si>
  <si>
    <t>yk132</t>
  </si>
  <si>
    <t>kc133</t>
  </si>
  <si>
    <t>kc134</t>
  </si>
  <si>
    <t>kc135</t>
  </si>
  <si>
    <t>kc136</t>
  </si>
  <si>
    <t>kc137</t>
  </si>
  <si>
    <t>kc138</t>
  </si>
  <si>
    <t>kc139</t>
  </si>
  <si>
    <t>kc140</t>
  </si>
  <si>
    <t>sa141</t>
  </si>
  <si>
    <t>sa142</t>
  </si>
  <si>
    <t>sa143</t>
  </si>
  <si>
    <t>sa144</t>
  </si>
  <si>
    <t>sa145</t>
  </si>
  <si>
    <t>sa146</t>
  </si>
  <si>
    <t>sa147</t>
  </si>
  <si>
    <t>sa148</t>
  </si>
  <si>
    <t>sa149</t>
  </si>
  <si>
    <t>sa150</t>
  </si>
  <si>
    <t>sa151</t>
  </si>
  <si>
    <t>hi152</t>
  </si>
  <si>
    <t>hi153</t>
  </si>
  <si>
    <t>hi154</t>
  </si>
  <si>
    <t>hi155</t>
  </si>
  <si>
    <t>hi156</t>
  </si>
  <si>
    <t>hi157</t>
  </si>
  <si>
    <t>hi158</t>
  </si>
  <si>
    <t>hi159</t>
  </si>
  <si>
    <t>hi160</t>
  </si>
  <si>
    <t>hi161</t>
  </si>
  <si>
    <t>od162</t>
  </si>
  <si>
    <t>od163</t>
  </si>
  <si>
    <t>od164</t>
  </si>
  <si>
    <t>od165</t>
  </si>
  <si>
    <t>od166</t>
  </si>
  <si>
    <t>od167</t>
  </si>
  <si>
    <t>od168</t>
  </si>
  <si>
    <t>od169</t>
  </si>
  <si>
    <t>od170</t>
  </si>
  <si>
    <t>fj171</t>
  </si>
  <si>
    <t>fj172</t>
  </si>
  <si>
    <t>fj173</t>
  </si>
  <si>
    <t>fj174</t>
  </si>
  <si>
    <t>fj175</t>
  </si>
  <si>
    <t>fj176</t>
  </si>
  <si>
    <t>fj177</t>
  </si>
  <si>
    <t>fj178</t>
  </si>
  <si>
    <t>eb179</t>
  </si>
  <si>
    <t>eb180</t>
  </si>
  <si>
    <t>eb181</t>
  </si>
  <si>
    <t>eb182</t>
  </si>
  <si>
    <t>eb183</t>
  </si>
  <si>
    <t>at184</t>
  </si>
  <si>
    <t>at185</t>
  </si>
  <si>
    <t>at186</t>
  </si>
  <si>
    <t>at187</t>
  </si>
  <si>
    <t>at188</t>
  </si>
  <si>
    <t>at189</t>
  </si>
  <si>
    <t>at190</t>
  </si>
  <si>
    <t>ch191</t>
  </si>
  <si>
    <t>ch192</t>
  </si>
  <si>
    <t>ch193</t>
  </si>
  <si>
    <t>ch194</t>
  </si>
  <si>
    <t>ch195</t>
  </si>
  <si>
    <t>ch196</t>
  </si>
  <si>
    <t>ch197</t>
  </si>
  <si>
    <t>ch198</t>
  </si>
  <si>
    <t>za199</t>
  </si>
  <si>
    <t>za200</t>
  </si>
  <si>
    <t>za201</t>
  </si>
  <si>
    <t>za202</t>
  </si>
  <si>
    <t>za203</t>
  </si>
  <si>
    <t>ha204</t>
  </si>
  <si>
    <t>ha205</t>
  </si>
  <si>
    <t>ha206</t>
  </si>
  <si>
    <t>ha207</t>
  </si>
  <si>
    <t>ai208</t>
  </si>
  <si>
    <t>ka209</t>
  </si>
  <si>
    <t>ka210</t>
  </si>
  <si>
    <t>ka211</t>
  </si>
  <si>
    <t>se212</t>
  </si>
  <si>
    <t>se213</t>
  </si>
  <si>
    <t>as214</t>
  </si>
  <si>
    <t>mi215</t>
  </si>
  <si>
    <t>zu216</t>
  </si>
  <si>
    <t>zu217</t>
  </si>
  <si>
    <t>ay218</t>
  </si>
  <si>
    <t>is219</t>
  </si>
  <si>
    <t>ya220</t>
  </si>
  <si>
    <t>ko221</t>
  </si>
  <si>
    <t>ko222</t>
  </si>
  <si>
    <t>ko223</t>
  </si>
  <si>
    <t>ko224</t>
  </si>
  <si>
    <t>ko225</t>
  </si>
  <si>
    <t>ko226</t>
  </si>
  <si>
    <t>ko227</t>
  </si>
  <si>
    <t>ko228</t>
  </si>
  <si>
    <t>ko229</t>
  </si>
  <si>
    <t>ko230</t>
  </si>
  <si>
    <t>ko231</t>
  </si>
  <si>
    <t>ko232</t>
  </si>
  <si>
    <t>ko233</t>
  </si>
  <si>
    <t>ko234</t>
  </si>
  <si>
    <t>ko235</t>
  </si>
  <si>
    <t>ko236</t>
  </si>
  <si>
    <t>ko237</t>
  </si>
  <si>
    <t>ko238</t>
  </si>
  <si>
    <t>ko239</t>
  </si>
  <si>
    <t>ko240</t>
  </si>
  <si>
    <t>ko241</t>
  </si>
  <si>
    <t>ko242</t>
  </si>
  <si>
    <t>ko243</t>
  </si>
  <si>
    <t>ko244</t>
  </si>
  <si>
    <t>ko245</t>
  </si>
  <si>
    <t>ko246</t>
  </si>
  <si>
    <t>ko247</t>
  </si>
  <si>
    <t>ko248</t>
  </si>
  <si>
    <t>ko249</t>
  </si>
  <si>
    <t>ko250</t>
  </si>
  <si>
    <t>ko251</t>
  </si>
  <si>
    <t>ko252</t>
  </si>
  <si>
    <t>ko253</t>
  </si>
  <si>
    <t>ko254</t>
  </si>
  <si>
    <t>ko255</t>
  </si>
  <si>
    <t>ko256</t>
  </si>
  <si>
    <t>ko257</t>
  </si>
  <si>
    <t>ko258</t>
  </si>
  <si>
    <t>ko259</t>
  </si>
  <si>
    <t>ko260</t>
  </si>
  <si>
    <t>ko261</t>
  </si>
  <si>
    <t>ko262</t>
  </si>
  <si>
    <t>ko263</t>
  </si>
  <si>
    <t>ko264</t>
  </si>
  <si>
    <t>ko265</t>
  </si>
  <si>
    <t>ko266</t>
  </si>
  <si>
    <t>ko267</t>
  </si>
  <si>
    <t>ko268</t>
  </si>
  <si>
    <t>ko269</t>
  </si>
  <si>
    <t>ko270</t>
  </si>
  <si>
    <t>ko271</t>
  </si>
  <si>
    <t>ko272</t>
  </si>
  <si>
    <t>ko273</t>
  </si>
  <si>
    <t>ko274</t>
  </si>
  <si>
    <t>ko275</t>
  </si>
  <si>
    <t>ko276</t>
  </si>
  <si>
    <t>ko277</t>
  </si>
  <si>
    <t>ko278</t>
  </si>
  <si>
    <t>ko279</t>
  </si>
  <si>
    <t>ko280</t>
  </si>
  <si>
    <t>ko281</t>
  </si>
  <si>
    <t>ko282</t>
  </si>
  <si>
    <t>ko283</t>
  </si>
  <si>
    <t>ko284</t>
  </si>
  <si>
    <t>ko285</t>
  </si>
  <si>
    <t>ko286</t>
  </si>
  <si>
    <t>ko287</t>
  </si>
  <si>
    <t>ko288</t>
  </si>
  <si>
    <t>ko289</t>
  </si>
  <si>
    <t>sp290</t>
  </si>
  <si>
    <t>ya291</t>
  </si>
  <si>
    <t>ya292</t>
  </si>
  <si>
    <t>ya293</t>
  </si>
  <si>
    <t>ya294</t>
  </si>
  <si>
    <t>ya295</t>
  </si>
  <si>
    <t>ko296</t>
  </si>
  <si>
    <t>ko297</t>
  </si>
  <si>
    <t>yk298</t>
  </si>
  <si>
    <t>yk299</t>
  </si>
  <si>
    <t>ko300</t>
  </si>
  <si>
    <t>kw301</t>
  </si>
  <si>
    <t>kw302</t>
  </si>
  <si>
    <t>eb303</t>
  </si>
  <si>
    <t>ko304</t>
  </si>
  <si>
    <t>hi305</t>
  </si>
  <si>
    <t>yo306</t>
  </si>
  <si>
    <t>yo307</t>
  </si>
  <si>
    <t>yo308</t>
  </si>
  <si>
    <t>yo309</t>
  </si>
  <si>
    <t>ha310</t>
  </si>
  <si>
    <t>se311</t>
  </si>
  <si>
    <t>yo312</t>
  </si>
  <si>
    <t>od313</t>
  </si>
  <si>
    <t>yo314</t>
  </si>
  <si>
    <t>yo315</t>
  </si>
  <si>
    <t>eb316</t>
  </si>
  <si>
    <t>ha317</t>
  </si>
  <si>
    <t>fj318</t>
  </si>
  <si>
    <t>kw319</t>
  </si>
  <si>
    <t>kw320</t>
  </si>
  <si>
    <t>eb321</t>
  </si>
  <si>
    <t>yo322</t>
  </si>
  <si>
    <t>hi323</t>
  </si>
  <si>
    <t>za324</t>
  </si>
  <si>
    <t>yo325</t>
  </si>
  <si>
    <t>yo326</t>
  </si>
  <si>
    <t>yo327</t>
  </si>
  <si>
    <t>kw328</t>
  </si>
  <si>
    <t>kw329</t>
  </si>
  <si>
    <t>yo330</t>
  </si>
  <si>
    <t>ko331</t>
  </si>
  <si>
    <t>ka332</t>
  </si>
  <si>
    <t>sa333</t>
  </si>
  <si>
    <t>yk334</t>
  </si>
  <si>
    <t>ch335</t>
  </si>
  <si>
    <t>yo336</t>
  </si>
  <si>
    <t>ha337</t>
  </si>
  <si>
    <t>fj338</t>
  </si>
  <si>
    <t>fj339</t>
  </si>
  <si>
    <t>yo340</t>
  </si>
  <si>
    <t>sa341</t>
  </si>
  <si>
    <t>yo342</t>
  </si>
  <si>
    <t>zu343</t>
  </si>
  <si>
    <t>保護者氏名
(受審者が未成年の場合のみ記入)</t>
    <phoneticPr fontId="3"/>
  </si>
  <si>
    <t>↓姓↓</t>
    <phoneticPr fontId="3"/>
  </si>
  <si>
    <t>↓名↓</t>
    <phoneticPr fontId="3"/>
  </si>
  <si>
    <t>経過年</t>
    <rPh sb="0" eb="2">
      <t>ケイカ</t>
    </rPh>
    <rPh sb="2" eb="3">
      <t>ドシ</t>
    </rPh>
    <phoneticPr fontId="3"/>
  </si>
  <si>
    <t>経過月</t>
    <rPh sb="0" eb="2">
      <t>ケイカ</t>
    </rPh>
    <rPh sb="2" eb="3">
      <t>ツキ</t>
    </rPh>
    <phoneticPr fontId="3"/>
  </si>
  <si>
    <t>級段</t>
    <rPh sb="0" eb="1">
      <t>キュウ</t>
    </rPh>
    <rPh sb="1" eb="2">
      <t>ダン</t>
    </rPh>
    <phoneticPr fontId="3"/>
  </si>
  <si>
    <t>級</t>
    <rPh sb="0" eb="1">
      <t>キュウ</t>
    </rPh>
    <phoneticPr fontId="3"/>
  </si>
  <si>
    <t>段</t>
    <rPh sb="0" eb="1">
      <t>ダン</t>
    </rPh>
    <phoneticPr fontId="3"/>
  </si>
  <si>
    <t>↓所属団体名↓</t>
    <rPh sb="1" eb="3">
      <t>ショゾク</t>
    </rPh>
    <rPh sb="3" eb="6">
      <t>ダンタイメイ</t>
    </rPh>
    <phoneticPr fontId="3"/>
  </si>
  <si>
    <t>↓責任者・姓↓</t>
    <rPh sb="1" eb="4">
      <t>セキニンシャ</t>
    </rPh>
    <rPh sb="5" eb="6">
      <t>セイ</t>
    </rPh>
    <phoneticPr fontId="3"/>
  </si>
  <si>
    <t>↓責任者・名↓</t>
    <rPh sb="1" eb="4">
      <t>セキニンシャ</t>
    </rPh>
    <rPh sb="5" eb="6">
      <t>メイ</t>
    </rPh>
    <phoneticPr fontId="3"/>
  </si>
  <si>
    <t>(住所→)</t>
    <rPh sb="1" eb="3">
      <t>ジュウショ</t>
    </rPh>
    <phoneticPr fontId="3"/>
  </si>
  <si>
    <t>YorN</t>
    <phoneticPr fontId="3"/>
  </si>
  <si>
    <t>はい</t>
    <phoneticPr fontId="3"/>
  </si>
  <si>
    <t>いいえ</t>
    <phoneticPr fontId="3"/>
  </si>
  <si>
    <t>　以下の通り申請いたします。</t>
    <phoneticPr fontId="3"/>
  </si>
  <si>
    <t>公認１級位移行申請書</t>
    <phoneticPr fontId="3"/>
  </si>
  <si>
    <t>神奈川県空手道連盟</t>
    <phoneticPr fontId="3"/>
  </si>
  <si>
    <t>会　長　　　 市川　文一　　殿</t>
    <phoneticPr fontId="3"/>
  </si>
  <si>
    <t>年</t>
    <rPh sb="0" eb="1">
      <t>ネン</t>
    </rPh>
    <phoneticPr fontId="3"/>
  </si>
  <si>
    <t>日</t>
    <phoneticPr fontId="3"/>
  </si>
  <si>
    <t>月</t>
    <phoneticPr fontId="3"/>
  </si>
  <si>
    <t>年</t>
    <phoneticPr fontId="3"/>
  </si>
  <si>
    <t>申請日</t>
    <rPh sb="0" eb="3">
      <t>シンセイビ</t>
    </rPh>
    <phoneticPr fontId="3"/>
  </si>
  <si>
    <t>全空連会員</t>
    <rPh sb="0" eb="3">
      <t>ゼンクウレン</t>
    </rPh>
    <rPh sb="3" eb="5">
      <t>カイイン</t>
    </rPh>
    <phoneticPr fontId="3"/>
  </si>
  <si>
    <t>会員番号</t>
    <rPh sb="0" eb="4">
      <t>カイインバンゴウ</t>
    </rPh>
    <phoneticPr fontId="3"/>
  </si>
  <si>
    <t>有効期限</t>
    <rPh sb="0" eb="4">
      <t>ユウコウキゲン</t>
    </rPh>
    <phoneticPr fontId="3"/>
  </si>
  <si>
    <t>(西暦)</t>
    <rPh sb="1" eb="3">
      <t>セイレキ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</si>
  <si>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</si>
  <si>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</si>
  <si>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神奈川県会員</t>
    <rPh sb="0" eb="4">
      <t>カナガワケン</t>
    </rPh>
    <rPh sb="4" eb="6">
      <t>カイイン</t>
    </rPh>
    <phoneticPr fontId="3"/>
  </si>
  <si>
    <t>フリガナ</t>
    <phoneticPr fontId="3"/>
  </si>
  <si>
    <t>セイ</t>
    <phoneticPr fontId="3"/>
  </si>
  <si>
    <t>メイ</t>
    <phoneticPr fontId="3"/>
  </si>
  <si>
    <t>生年月日</t>
    <rPh sb="0" eb="4">
      <t>セイネンガッピ</t>
    </rPh>
    <phoneticPr fontId="3"/>
  </si>
  <si>
    <t>氏名</t>
    <rPh sb="0" eb="2">
      <t>シメイ</t>
    </rPh>
    <phoneticPr fontId="3"/>
  </si>
  <si>
    <t>年</t>
    <rPh sb="0" eb="1">
      <t>ネン</t>
    </rPh>
    <phoneticPr fontId="3"/>
  </si>
  <si>
    <t>住所</t>
    <rPh sb="0" eb="2">
      <t>ジュウショ</t>
    </rPh>
    <phoneticPr fontId="3"/>
  </si>
  <si>
    <t>郵便番号　〒</t>
    <rPh sb="0" eb="2">
      <t>ユウビン</t>
    </rPh>
    <rPh sb="2" eb="4">
      <t>バンゴウ</t>
    </rPh>
    <phoneticPr fontId="3"/>
  </si>
  <si>
    <t>-</t>
    <phoneticPr fontId="3"/>
  </si>
  <si>
    <t>電話</t>
    <rPh sb="0" eb="2">
      <t>デンワ</t>
    </rPh>
    <phoneticPr fontId="3"/>
  </si>
  <si>
    <t>段位免状
番号</t>
    <rPh sb="0" eb="2">
      <t>ダンイ</t>
    </rPh>
    <rPh sb="2" eb="4">
      <t>メンジョウ</t>
    </rPh>
    <rPh sb="5" eb="7">
      <t>バンゴウ</t>
    </rPh>
    <phoneticPr fontId="3"/>
  </si>
  <si>
    <t>公認1級</t>
    <rPh sb="0" eb="2">
      <t>コウニン</t>
    </rPh>
    <rPh sb="3" eb="4">
      <t>キュウ</t>
    </rPh>
    <phoneticPr fontId="3"/>
  </si>
  <si>
    <t>移行1級</t>
    <rPh sb="0" eb="2">
      <t>イコウ</t>
    </rPh>
    <phoneticPr fontId="3"/>
  </si>
  <si>
    <t>公認2級</t>
    <rPh sb="0" eb="2">
      <t>コウニン</t>
    </rPh>
    <phoneticPr fontId="3"/>
  </si>
  <si>
    <t>公認3級</t>
    <rPh sb="0" eb="2">
      <t>コウニン</t>
    </rPh>
    <phoneticPr fontId="3"/>
  </si>
  <si>
    <t>公認4級</t>
    <rPh sb="0" eb="2">
      <t>コウニン</t>
    </rPh>
    <phoneticPr fontId="3"/>
  </si>
  <si>
    <t>公認5級</t>
    <rPh sb="0" eb="2">
      <t>コウニン</t>
    </rPh>
    <phoneticPr fontId="3"/>
  </si>
  <si>
    <t>公認6級</t>
    <rPh sb="0" eb="2">
      <t>コウニン</t>
    </rPh>
    <phoneticPr fontId="3"/>
  </si>
  <si>
    <t>公認7級</t>
    <rPh sb="0" eb="2">
      <t>コウニン</t>
    </rPh>
    <phoneticPr fontId="3"/>
  </si>
  <si>
    <t>公認8級</t>
    <rPh sb="0" eb="2">
      <t>コウニン</t>
    </rPh>
    <phoneticPr fontId="3"/>
  </si>
  <si>
    <t>公認9級</t>
    <rPh sb="0" eb="2">
      <t>コウニン</t>
    </rPh>
    <phoneticPr fontId="3"/>
  </si>
  <si>
    <t>公認10級</t>
    <rPh sb="0" eb="2">
      <t>コウニン</t>
    </rPh>
    <phoneticPr fontId="3"/>
  </si>
  <si>
    <t>公認11級</t>
    <rPh sb="0" eb="2">
      <t>コウニン</t>
    </rPh>
    <phoneticPr fontId="3"/>
  </si>
  <si>
    <t>公認12級</t>
    <rPh sb="0" eb="2">
      <t>コウニン</t>
    </rPh>
    <phoneticPr fontId="3"/>
  </si>
  <si>
    <t>少年初段</t>
    <rPh sb="0" eb="2">
      <t>ショウネン</t>
    </rPh>
    <rPh sb="2" eb="3">
      <t>ショ</t>
    </rPh>
    <rPh sb="3" eb="4">
      <t>ダン</t>
    </rPh>
    <phoneticPr fontId="3"/>
  </si>
  <si>
    <t>少年弐段</t>
    <rPh sb="0" eb="2">
      <t>ショウネン</t>
    </rPh>
    <rPh sb="2" eb="3">
      <t>ニ</t>
    </rPh>
    <rPh sb="3" eb="4">
      <t>ダン</t>
    </rPh>
    <phoneticPr fontId="3"/>
  </si>
  <si>
    <t>初段</t>
    <rPh sb="0" eb="1">
      <t>ショ</t>
    </rPh>
    <rPh sb="1" eb="2">
      <t>ダン</t>
    </rPh>
    <phoneticPr fontId="3"/>
  </si>
  <si>
    <t>弐段</t>
    <rPh sb="0" eb="1">
      <t>ニ</t>
    </rPh>
    <rPh sb="1" eb="2">
      <t>ダン</t>
    </rPh>
    <phoneticPr fontId="3"/>
  </si>
  <si>
    <t>参段</t>
    <rPh sb="0" eb="1">
      <t>サン</t>
    </rPh>
    <rPh sb="1" eb="2">
      <t>ダン</t>
    </rPh>
    <phoneticPr fontId="3"/>
  </si>
  <si>
    <t>移行初段</t>
    <rPh sb="0" eb="2">
      <t>イコウ</t>
    </rPh>
    <rPh sb="2" eb="3">
      <t>ショ</t>
    </rPh>
    <rPh sb="3" eb="4">
      <t>ダン</t>
    </rPh>
    <phoneticPr fontId="3"/>
  </si>
  <si>
    <t>移行弐段</t>
    <rPh sb="0" eb="2">
      <t>イコウ</t>
    </rPh>
    <rPh sb="2" eb="3">
      <t>ニ</t>
    </rPh>
    <rPh sb="3" eb="4">
      <t>ダン</t>
    </rPh>
    <phoneticPr fontId="3"/>
  </si>
  <si>
    <t>高体連1級</t>
    <rPh sb="0" eb="3">
      <t>コウタイレン</t>
    </rPh>
    <phoneticPr fontId="3"/>
  </si>
  <si>
    <t>級段位</t>
    <rPh sb="0" eb="1">
      <t>キュウ</t>
    </rPh>
    <rPh sb="1" eb="3">
      <t>ダンイ</t>
    </rPh>
    <phoneticPr fontId="3"/>
  </si>
  <si>
    <t>級段位</t>
    <rPh sb="0" eb="3">
      <t>キュウダンイ</t>
    </rPh>
    <phoneticPr fontId="3"/>
  </si>
  <si>
    <t>免状番号</t>
    <rPh sb="0" eb="4">
      <t>メンジョウバンゴウ</t>
    </rPh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</si>
  <si>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</si>
  <si>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</si>
  <si>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※免状の送付先になります。</t>
    <phoneticPr fontId="3"/>
  </si>
  <si>
    <t>学校名</t>
    <rPh sb="0" eb="3">
      <t>ガッコウメイ</t>
    </rPh>
    <phoneticPr fontId="3"/>
  </si>
  <si>
    <t>責任者名</t>
    <rPh sb="0" eb="3">
      <t>セキニンシャ</t>
    </rPh>
    <rPh sb="3" eb="4">
      <t>メイ</t>
    </rPh>
    <phoneticPr fontId="3"/>
  </si>
  <si>
    <t>-</t>
    <phoneticPr fontId="3"/>
  </si>
  <si>
    <t>段位移行選択</t>
    <rPh sb="0" eb="2">
      <t>ダンイ</t>
    </rPh>
    <rPh sb="2" eb="4">
      <t>イコウ</t>
    </rPh>
    <rPh sb="4" eb="6">
      <t>センタク</t>
    </rPh>
    <phoneticPr fontId="3"/>
  </si>
  <si>
    <t>（公認初段）</t>
    <rPh sb="1" eb="5">
      <t>コウニンショダン</t>
    </rPh>
    <phoneticPr fontId="3"/>
  </si>
  <si>
    <t>（公認弐段）</t>
    <rPh sb="1" eb="3">
      <t>コウニン</t>
    </rPh>
    <rPh sb="3" eb="5">
      <t>ニダン</t>
    </rPh>
    <phoneticPr fontId="3"/>
  </si>
  <si>
    <t>　以下の通り申請いたします
リスト選択→</t>
    <phoneticPr fontId="3"/>
  </si>
  <si>
    <t>※携帯電話を優先して記入下さい</t>
    <phoneticPr fontId="3"/>
  </si>
  <si>
    <t>所属道場
または
学校名</t>
    <rPh sb="0" eb="2">
      <t>ショゾク</t>
    </rPh>
    <rPh sb="2" eb="4">
      <t>ドウジョウ</t>
    </rPh>
    <rPh sb="9" eb="12">
      <t>ガッコウメイ</t>
    </rPh>
    <phoneticPr fontId="3"/>
  </si>
  <si>
    <t>所属道場
責任者
または
学校住所</t>
    <rPh sb="0" eb="2">
      <t>ショゾク</t>
    </rPh>
    <rPh sb="2" eb="4">
      <t>ドウジョウ</t>
    </rPh>
    <rPh sb="5" eb="8">
      <t>セキニンシャ</t>
    </rPh>
    <rPh sb="13" eb="15">
      <t>ガッコウ</t>
    </rPh>
    <rPh sb="15" eb="17">
      <t>ジュウショ</t>
    </rPh>
    <phoneticPr fontId="3"/>
  </si>
  <si>
    <t>(年齢自動計算起算日:審査日)</t>
    <rPh sb="1" eb="3">
      <t>ネンレイ</t>
    </rPh>
    <rPh sb="3" eb="5">
      <t>ジドウ</t>
    </rPh>
    <rPh sb="5" eb="7">
      <t>ケイサン</t>
    </rPh>
    <rPh sb="7" eb="10">
      <t>キサンビ</t>
    </rPh>
    <rPh sb="11" eb="14">
      <t>シンサビ</t>
    </rPh>
    <phoneticPr fontId="3"/>
  </si>
  <si>
    <t>才</t>
    <rPh sb="0" eb="1">
      <t>サイ</t>
    </rPh>
    <phoneticPr fontId="3"/>
  </si>
  <si>
    <t>年齢</t>
    <rPh sb="0" eb="2">
      <t>ネンレイ</t>
    </rPh>
    <phoneticPr fontId="3"/>
  </si>
  <si>
    <t>審査日</t>
    <rPh sb="0" eb="3">
      <t>シンサビ</t>
    </rPh>
    <phoneticPr fontId="3"/>
  </si>
  <si>
    <t>団体ID</t>
    <phoneticPr fontId="3"/>
  </si>
  <si>
    <t>←団体ID、神空番号入れ替え済</t>
    <rPh sb="1" eb="3">
      <t>ダンタイ</t>
    </rPh>
    <rPh sb="6" eb="8">
      <t>ジンクウ</t>
    </rPh>
    <rPh sb="8" eb="10">
      <t>バンゴウ</t>
    </rPh>
    <rPh sb="10" eb="11">
      <t>イ</t>
    </rPh>
    <rPh sb="12" eb="13">
      <t>カ</t>
    </rPh>
    <rPh sb="14" eb="15">
      <t>スミ</t>
    </rPh>
    <phoneticPr fontId="3"/>
  </si>
  <si>
    <t>(年齢自動計算起算日:審査日↓)</t>
    <phoneticPr fontId="3"/>
  </si>
  <si>
    <t>※段位審査前事前講習会に参加しましたか？</t>
    <phoneticPr fontId="3"/>
  </si>
  <si>
    <t>*連絡先電話は携帯電話番号でお願いします。</t>
    <rPh sb="1" eb="4">
      <t>レンラクサキ</t>
    </rPh>
    <rPh sb="4" eb="6">
      <t>デンワ</t>
    </rPh>
    <rPh sb="7" eb="9">
      <t>ケイタイ</t>
    </rPh>
    <rPh sb="9" eb="11">
      <t>デンワ</t>
    </rPh>
    <rPh sb="11" eb="13">
      <t>バンゴウ</t>
    </rPh>
    <rPh sb="15" eb="16">
      <t>ネガ</t>
    </rPh>
    <phoneticPr fontId="3"/>
  </si>
  <si>
    <t>*記入漏れの無いようにお願いします。</t>
    <rPh sb="1" eb="3">
      <t>キニュウ</t>
    </rPh>
    <rPh sb="3" eb="4">
      <t>モ</t>
    </rPh>
    <rPh sb="6" eb="7">
      <t>ナ</t>
    </rPh>
    <phoneticPr fontId="3"/>
  </si>
  <si>
    <t>*合否通知は、メールにて送信します。メールアドレスを</t>
    <phoneticPr fontId="3"/>
  </si>
  <si>
    <t>【注意点】</t>
    <rPh sb="1" eb="4">
      <t>チュウイテン</t>
    </rPh>
    <phoneticPr fontId="3"/>
  </si>
  <si>
    <t>①受審申請書は3種類あります。</t>
    <rPh sb="1" eb="3">
      <t>ジュシン</t>
    </rPh>
    <rPh sb="3" eb="6">
      <t>シンセイショ</t>
    </rPh>
    <rPh sb="8" eb="10">
      <t>シュルイ</t>
    </rPh>
    <phoneticPr fontId="3"/>
  </si>
  <si>
    <t>　　◎公認級・段位受審申請書</t>
    <rPh sb="3" eb="5">
      <t>コウニン</t>
    </rPh>
    <rPh sb="5" eb="6">
      <t>キュウ</t>
    </rPh>
    <rPh sb="7" eb="9">
      <t>ダンイ</t>
    </rPh>
    <rPh sb="9" eb="10">
      <t>ジュ</t>
    </rPh>
    <rPh sb="10" eb="11">
      <t>シン</t>
    </rPh>
    <rPh sb="11" eb="14">
      <t>シンセイショ</t>
    </rPh>
    <phoneticPr fontId="3"/>
  </si>
  <si>
    <t>③必ず、本申請書のファイル名に</t>
    <rPh sb="1" eb="2">
      <t>カナラ</t>
    </rPh>
    <rPh sb="4" eb="5">
      <t>ホン</t>
    </rPh>
    <rPh sb="5" eb="7">
      <t>シンセイ</t>
    </rPh>
    <rPh sb="7" eb="8">
      <t>ショ</t>
    </rPh>
    <phoneticPr fontId="3"/>
  </si>
  <si>
    <t>会員証・免状写しデータ貼付シート</t>
    <rPh sb="0" eb="3">
      <t>カイインショウ</t>
    </rPh>
    <rPh sb="4" eb="6">
      <t>メンジョウ</t>
    </rPh>
    <rPh sb="6" eb="7">
      <t>ウツ</t>
    </rPh>
    <rPh sb="11" eb="13">
      <t>ハリツケ</t>
    </rPh>
    <phoneticPr fontId="3"/>
  </si>
  <si>
    <t>※オレンジ色セルに記載して下さい。</t>
    <rPh sb="5" eb="6">
      <t>イロ</t>
    </rPh>
    <rPh sb="9" eb="11">
      <t>キサイ</t>
    </rPh>
    <rPh sb="13" eb="14">
      <t>クダ</t>
    </rPh>
    <phoneticPr fontId="3"/>
  </si>
  <si>
    <t>*免状番号とは免状に記載されている通し番号。</t>
    <rPh sb="1" eb="3">
      <t>メンジョウ</t>
    </rPh>
    <rPh sb="3" eb="5">
      <t>バンゴウ</t>
    </rPh>
    <rPh sb="7" eb="9">
      <t>メンジョウ</t>
    </rPh>
    <rPh sb="10" eb="12">
      <t>キサイ</t>
    </rPh>
    <rPh sb="17" eb="18">
      <t>トオ</t>
    </rPh>
    <rPh sb="19" eb="21">
      <t>バンゴウ</t>
    </rPh>
    <phoneticPr fontId="3"/>
  </si>
  <si>
    <t>　忘れずに記載して下さい。</t>
    <phoneticPr fontId="3"/>
  </si>
  <si>
    <t>　※一人1ファイル1シートでお願いします。</t>
    <rPh sb="2" eb="4">
      <t>ヒトリ</t>
    </rPh>
    <rPh sb="15" eb="16">
      <t>ネガ</t>
    </rPh>
    <phoneticPr fontId="3"/>
  </si>
  <si>
    <t>1ファイルで複数名の申請はできません。</t>
    <rPh sb="6" eb="8">
      <t>フクスウ</t>
    </rPh>
    <rPh sb="8" eb="9">
      <t>メイ</t>
    </rPh>
    <rPh sb="10" eb="12">
      <t>シンセイ</t>
    </rPh>
    <phoneticPr fontId="3"/>
  </si>
  <si>
    <t>該当する申請書シートに記載して申請して下さい。</t>
    <rPh sb="0" eb="2">
      <t>ガイトウ</t>
    </rPh>
    <rPh sb="4" eb="7">
      <t>シンセイショ</t>
    </rPh>
    <rPh sb="11" eb="13">
      <t>キサイ</t>
    </rPh>
    <rPh sb="15" eb="17">
      <t>シンセイ</t>
    </rPh>
    <rPh sb="19" eb="20">
      <t>クダ</t>
    </rPh>
    <phoneticPr fontId="3"/>
  </si>
  <si>
    <t>　※当ファイル末尾の【会員証・免状写し】シートに</t>
    <rPh sb="2" eb="3">
      <t>トウ</t>
    </rPh>
    <rPh sb="7" eb="9">
      <t>マツビ</t>
    </rPh>
    <rPh sb="11" eb="14">
      <t>カイインショウ</t>
    </rPh>
    <rPh sb="15" eb="17">
      <t>メンジョウ</t>
    </rPh>
    <rPh sb="17" eb="18">
      <t>ウツ</t>
    </rPh>
    <phoneticPr fontId="3"/>
  </si>
  <si>
    <t>　　データを貼り付けて下さい。</t>
    <rPh sb="6" eb="7">
      <t>ハ</t>
    </rPh>
    <rPh sb="8" eb="9">
      <t>ツ</t>
    </rPh>
    <rPh sb="11" eb="12">
      <t>クダ</t>
    </rPh>
    <phoneticPr fontId="3"/>
  </si>
  <si>
    <t>　*「画像データ貼付説明」ブック参照</t>
    <phoneticPr fontId="3"/>
  </si>
  <si>
    <t>（例）</t>
    <rPh sb="1" eb="2">
      <t>レイ</t>
    </rPh>
    <phoneticPr fontId="3"/>
  </si>
  <si>
    <t>kn997富士太郎_2022秋受審申請書フォーム</t>
  </si>
  <si>
    <t>　kn997富士太郎_2022秋受審申請書フォーム</t>
    <phoneticPr fontId="3"/>
  </si>
  <si>
    <r>
      <t>生年月日</t>
    </r>
    <r>
      <rPr>
        <b/>
        <sz val="10"/>
        <rFont val="ＭＳ Ｐ明朝"/>
        <family val="1"/>
        <charset val="128"/>
      </rPr>
      <t>（西暦でご記入願います）</t>
    </r>
    <rPh sb="0" eb="2">
      <t>セイネン</t>
    </rPh>
    <rPh sb="2" eb="4">
      <t>ガッピ</t>
    </rPh>
    <rPh sb="5" eb="7">
      <t>セイレキ</t>
    </rPh>
    <rPh sb="9" eb="11">
      <t>キニュウ</t>
    </rPh>
    <rPh sb="11" eb="12">
      <t>ネガ</t>
    </rPh>
    <phoneticPr fontId="3"/>
  </si>
  <si>
    <t>級2</t>
    <rPh sb="0" eb="1">
      <t>キュウ</t>
    </rPh>
    <phoneticPr fontId="3"/>
  </si>
  <si>
    <t>段2</t>
    <rPh sb="0" eb="1">
      <t>ダン</t>
    </rPh>
    <phoneticPr fontId="3"/>
  </si>
  <si>
    <t>　※原則、一人1ファイル1シートでお願いします。（1ファイルで複数名の申請はできません。）</t>
    <rPh sb="2" eb="4">
      <t>ゲンソク</t>
    </rPh>
    <rPh sb="5" eb="7">
      <t>ヒトリ</t>
    </rPh>
    <rPh sb="18" eb="19">
      <t>ネガ</t>
    </rPh>
    <phoneticPr fontId="3"/>
  </si>
  <si>
    <t>　※当ファイル末尾の【会員証・免状写し】シートにデータを貼り付けて下さい。</t>
    <rPh sb="2" eb="3">
      <t>トウ</t>
    </rPh>
    <rPh sb="7" eb="9">
      <t>マツビ</t>
    </rPh>
    <rPh sb="11" eb="14">
      <t>カイインショウ</t>
    </rPh>
    <rPh sb="15" eb="17">
      <t>メンジョウ</t>
    </rPh>
    <rPh sb="17" eb="18">
      <t>ウツ</t>
    </rPh>
    <phoneticPr fontId="3"/>
  </si>
  <si>
    <t>・公認２級以下：受審する公認級と同じ級位の所属会派の現免状</t>
  </si>
  <si>
    <t>　以下の受審者は、現免状（写しデータ）の提出が必須です。</t>
    <rPh sb="20" eb="22">
      <t>テイシュツ</t>
    </rPh>
    <rPh sb="23" eb="25">
      <t>ヒッス</t>
    </rPh>
    <phoneticPr fontId="3"/>
  </si>
  <si>
    <t>　該当する申請書シートに記載して申請して下さい。</t>
    <rPh sb="1" eb="3">
      <t>ガイトウ</t>
    </rPh>
    <rPh sb="5" eb="8">
      <t>シンセイショ</t>
    </rPh>
    <rPh sb="12" eb="14">
      <t>キサイ</t>
    </rPh>
    <rPh sb="16" eb="18">
      <t>シンセイ</t>
    </rPh>
    <rPh sb="20" eb="21">
      <t>クダ</t>
    </rPh>
    <phoneticPr fontId="3"/>
  </si>
  <si>
    <t>　kn997富士太郎_2023夏受審申請書フォーム</t>
    <rPh sb="15" eb="16">
      <t>ナツ</t>
    </rPh>
    <phoneticPr fontId="3"/>
  </si>
  <si>
    <t>　※使用しないシートを削除しないで下さい。</t>
    <rPh sb="2" eb="4">
      <t>シヨウ</t>
    </rPh>
    <rPh sb="11" eb="13">
      <t>サクジョ</t>
    </rPh>
    <rPh sb="17" eb="18">
      <t>クダ</t>
    </rPh>
    <phoneticPr fontId="3"/>
  </si>
  <si>
    <t>　※PDFにせず、エクセルファイルのままメールに添付して下さい。</t>
    <rPh sb="24" eb="26">
      <t>テンプ</t>
    </rPh>
    <rPh sb="28" eb="29">
      <t>クダ</t>
    </rPh>
    <phoneticPr fontId="3"/>
  </si>
  <si>
    <t>　　◎公認１級位移行申請書（高体連1級から公認1級へ移行する者）</t>
    <rPh sb="14" eb="17">
      <t>コウタイレン</t>
    </rPh>
    <rPh sb="18" eb="19">
      <t>キュウ</t>
    </rPh>
    <rPh sb="21" eb="23">
      <t>コウニン</t>
    </rPh>
    <rPh sb="24" eb="25">
      <t>キュウ</t>
    </rPh>
    <rPh sb="26" eb="28">
      <t>イコウ</t>
    </rPh>
    <rPh sb="30" eb="31">
      <t>モノ</t>
    </rPh>
    <phoneticPr fontId="3"/>
  </si>
  <si>
    <t>　　◎少年段位移行申請書（少年段位から公認段位へ移行する者）</t>
    <rPh sb="13" eb="15">
      <t>ショウネン</t>
    </rPh>
    <rPh sb="15" eb="17">
      <t>ダンイ</t>
    </rPh>
    <rPh sb="19" eb="21">
      <t>コウニン</t>
    </rPh>
    <rPh sb="21" eb="23">
      <t>ダンイ</t>
    </rPh>
    <rPh sb="24" eb="26">
      <t>イコウ</t>
    </rPh>
    <rPh sb="28" eb="29">
      <t>モノ</t>
    </rPh>
    <phoneticPr fontId="3"/>
  </si>
  <si>
    <t>　　　　【公認級・段位受審申請書】シートと【公認１級位移行申請書】シートの同時記載が可能</t>
    <rPh sb="37" eb="39">
      <t>ドウジ</t>
    </rPh>
    <rPh sb="39" eb="41">
      <t>キサイ</t>
    </rPh>
    <rPh sb="42" eb="44">
      <t>カノウ</t>
    </rPh>
    <phoneticPr fontId="3"/>
  </si>
  <si>
    <t>・公認１級　　　：所属会派の1級または、段位の現免状</t>
    <rPh sb="23" eb="24">
      <t>ゲン</t>
    </rPh>
    <phoneticPr fontId="3"/>
  </si>
  <si>
    <t>・移行１級　　　：高体連１級の現免状</t>
    <phoneticPr fontId="3"/>
  </si>
  <si>
    <r>
      <t>　</t>
    </r>
    <r>
      <rPr>
        <sz val="24"/>
        <color rgb="FFFF0000"/>
        <rFont val="ＭＳ Ｐゴシック"/>
        <family val="3"/>
        <charset val="128"/>
      </rPr>
      <t>【団体ID】と【受審者名】を付けて下さい。</t>
    </r>
    <rPh sb="9" eb="11">
      <t>ジュシン</t>
    </rPh>
    <rPh sb="11" eb="12">
      <t>シャ</t>
    </rPh>
    <rPh sb="12" eb="13">
      <t>メイ</t>
    </rPh>
    <phoneticPr fontId="3"/>
  </si>
  <si>
    <r>
      <t>②申請には、</t>
    </r>
    <r>
      <rPr>
        <sz val="24"/>
        <color rgb="FFFF0000"/>
        <rFont val="ＭＳ Ｐゴシック"/>
        <family val="3"/>
        <charset val="128"/>
      </rPr>
      <t>全空連「会員証」の写しデータの提出が必須です。</t>
    </r>
    <rPh sb="1" eb="3">
      <t>シンセイ</t>
    </rPh>
    <rPh sb="6" eb="9">
      <t>ゼンクウレン</t>
    </rPh>
    <rPh sb="10" eb="13">
      <t>カイインショウ</t>
    </rPh>
    <rPh sb="15" eb="16">
      <t>ウツ</t>
    </rPh>
    <rPh sb="21" eb="23">
      <t>テイシュツ</t>
    </rPh>
    <rPh sb="24" eb="26">
      <t>ヒッス</t>
    </rPh>
    <phoneticPr fontId="3"/>
  </si>
  <si>
    <t>但し、高体連１級から公認１級移行申請と同時に初段受審申請をする場合のみ</t>
    <rPh sb="0" eb="1">
      <t>タダ</t>
    </rPh>
    <rPh sb="31" eb="33">
      <t>バアイ</t>
    </rPh>
    <phoneticPr fontId="3"/>
  </si>
  <si>
    <r>
      <rPr>
        <b/>
        <sz val="14"/>
        <rFont val="ＭＳ Ｐ明朝"/>
        <family val="1"/>
        <charset val="128"/>
      </rPr>
      <t>会員証写しデータ貼付</t>
    </r>
    <r>
      <rPr>
        <sz val="11"/>
        <rFont val="ＭＳ Ｐ明朝"/>
        <family val="1"/>
        <charset val="128"/>
      </rPr>
      <t xml:space="preserve">
</t>
    </r>
    <r>
      <rPr>
        <b/>
        <sz val="11"/>
        <rFont val="ＭＳ Ｐ明朝"/>
        <family val="1"/>
        <charset val="128"/>
      </rPr>
      <t>（</t>
    </r>
    <r>
      <rPr>
        <b/>
        <sz val="11"/>
        <color rgb="FFFF0000"/>
        <rFont val="ＭＳ Ｐ明朝"/>
        <family val="1"/>
        <charset val="128"/>
      </rPr>
      <t>全空連「会員証」の写しデータ【名前、有効期限等のある面】</t>
    </r>
    <r>
      <rPr>
        <b/>
        <sz val="11"/>
        <rFont val="ＭＳ Ｐ明朝"/>
        <family val="1"/>
        <charset val="128"/>
      </rPr>
      <t xml:space="preserve">をこの位置に貼り付けて下さい。）
　※全空連「会員証」が手元にない場合は、全空連ホームページからマイページ登録すると
マイページから会員証イメージが取得できますので、それを貼り付けて下さい。
※「画像データ貼付説明」ブック参照
サイズは適宜の大きさ結構です。
</t>
    </r>
    <r>
      <rPr>
        <b/>
        <sz val="11"/>
        <color rgb="FFFF0000"/>
        <rFont val="ＭＳ Ｐ明朝"/>
        <family val="1"/>
        <charset val="128"/>
      </rPr>
      <t>神空連の会員登録は必須ですが「会員証」の写しデータは不要です。</t>
    </r>
    <rPh sb="0" eb="3">
      <t>カイインショウ</t>
    </rPh>
    <rPh sb="3" eb="4">
      <t>ウツ</t>
    </rPh>
    <rPh sb="8" eb="10">
      <t>ハリツケ</t>
    </rPh>
    <rPh sb="13" eb="16">
      <t>ゼンクウレン</t>
    </rPh>
    <rPh sb="22" eb="23">
      <t>ウツ</t>
    </rPh>
    <rPh sb="28" eb="30">
      <t>ナマエ</t>
    </rPh>
    <rPh sb="31" eb="33">
      <t>ユウコウ</t>
    </rPh>
    <rPh sb="33" eb="35">
      <t>キゲン</t>
    </rPh>
    <rPh sb="35" eb="36">
      <t>トウ</t>
    </rPh>
    <rPh sb="39" eb="40">
      <t>メン</t>
    </rPh>
    <rPh sb="44" eb="46">
      <t>イチ</t>
    </rPh>
    <rPh sb="47" eb="48">
      <t>ハ</t>
    </rPh>
    <rPh sb="49" eb="50">
      <t>ツ</t>
    </rPh>
    <rPh sb="52" eb="53">
      <t>クダ</t>
    </rPh>
    <rPh sb="60" eb="63">
      <t>ゼンクウレン</t>
    </rPh>
    <rPh sb="64" eb="67">
      <t>カイインショウ</t>
    </rPh>
    <rPh sb="69" eb="71">
      <t>テモト</t>
    </rPh>
    <rPh sb="74" eb="76">
      <t>バアイ</t>
    </rPh>
    <rPh sb="78" eb="81">
      <t>ゼンクウレン</t>
    </rPh>
    <rPh sb="94" eb="96">
      <t>トウロク</t>
    </rPh>
    <rPh sb="107" eb="109">
      <t>カイイン</t>
    </rPh>
    <rPh sb="109" eb="110">
      <t>ショウ</t>
    </rPh>
    <rPh sb="115" eb="117">
      <t>シュトク</t>
    </rPh>
    <rPh sb="127" eb="128">
      <t>ハ</t>
    </rPh>
    <rPh sb="129" eb="130">
      <t>ツ</t>
    </rPh>
    <rPh sb="132" eb="133">
      <t>クダ</t>
    </rPh>
    <rPh sb="140" eb="142">
      <t>ガゾウ</t>
    </rPh>
    <rPh sb="145" eb="147">
      <t>ハリツケ</t>
    </rPh>
    <rPh sb="147" eb="149">
      <t>セツメイ</t>
    </rPh>
    <rPh sb="153" eb="155">
      <t>サンショウ</t>
    </rPh>
    <rPh sb="160" eb="162">
      <t>テキギ</t>
    </rPh>
    <rPh sb="163" eb="164">
      <t>オオ</t>
    </rPh>
    <rPh sb="166" eb="168">
      <t>ケッコウ</t>
    </rPh>
    <rPh sb="172" eb="175">
      <t>ジンクウレン</t>
    </rPh>
    <rPh sb="176" eb="178">
      <t>カイイン</t>
    </rPh>
    <rPh sb="178" eb="180">
      <t>トウロク</t>
    </rPh>
    <rPh sb="181" eb="183">
      <t>ヒッス</t>
    </rPh>
    <rPh sb="187" eb="190">
      <t>カイインショウ</t>
    </rPh>
    <rPh sb="192" eb="193">
      <t>ウツ</t>
    </rPh>
    <rPh sb="198" eb="200">
      <t>フヨウ</t>
    </rPh>
    <phoneticPr fontId="3"/>
  </si>
  <si>
    <r>
      <rPr>
        <b/>
        <sz val="14"/>
        <rFont val="ＭＳ Ｐ明朝"/>
        <family val="1"/>
        <charset val="128"/>
      </rPr>
      <t>免状写しデータ貼付</t>
    </r>
    <r>
      <rPr>
        <sz val="11"/>
        <rFont val="ＭＳ Ｐ明朝"/>
        <family val="1"/>
        <charset val="128"/>
      </rPr>
      <t xml:space="preserve">
</t>
    </r>
    <r>
      <rPr>
        <b/>
        <sz val="11"/>
        <rFont val="ＭＳ Ｐ明朝"/>
        <family val="1"/>
        <charset val="128"/>
      </rPr>
      <t>（現「免状」の写しデータをこの位置に貼り付けて下さい。）
※「画像データ貼付説明」ブック参照
サイズは適宜の大きさで結構です。</t>
    </r>
    <rPh sb="0" eb="1">
      <t>メン</t>
    </rPh>
    <rPh sb="1" eb="2">
      <t>ジョウ</t>
    </rPh>
    <rPh sb="2" eb="3">
      <t>ウツ</t>
    </rPh>
    <rPh sb="7" eb="9">
      <t>ハリツケ</t>
    </rPh>
    <rPh sb="12" eb="13">
      <t>ゲン</t>
    </rPh>
    <rPh sb="14" eb="16">
      <t>メンジョウ</t>
    </rPh>
    <rPh sb="56" eb="58">
      <t>サンショウ</t>
    </rPh>
    <rPh sb="63" eb="65">
      <t>テキギ</t>
    </rPh>
    <rPh sb="66" eb="67">
      <t>オオ</t>
    </rPh>
    <rPh sb="70" eb="72">
      <t>ケッコウ</t>
    </rPh>
    <phoneticPr fontId="3"/>
  </si>
  <si>
    <t>糸洲会総本部</t>
  </si>
  <si>
    <t>鶴見大学</t>
  </si>
  <si>
    <t>松尾道場</t>
  </si>
  <si>
    <t>横浜糸東会</t>
  </si>
  <si>
    <t>横浜YMCA</t>
  </si>
  <si>
    <t>和道会白楽支部</t>
  </si>
  <si>
    <t>櫻文館</t>
  </si>
  <si>
    <t>和道流新港支部</t>
  </si>
  <si>
    <t>櫻空横浜</t>
  </si>
  <si>
    <t>【退会】如水会本部道場</t>
  </si>
  <si>
    <t>櫻空横浜港南</t>
  </si>
  <si>
    <t>藤和会</t>
  </si>
  <si>
    <t>糸洲会保土ヶ谷支部</t>
  </si>
  <si>
    <t>和道会横浜</t>
    <rPh sb="0" eb="2">
      <t>ワドウ</t>
    </rPh>
    <rPh sb="2" eb="3">
      <t>カイ</t>
    </rPh>
    <rPh sb="3" eb="5">
      <t>ヨコハマ</t>
    </rPh>
    <phoneticPr fontId="3"/>
  </si>
  <si>
    <t>和道流藤児会</t>
  </si>
  <si>
    <t>櫻空横浜洋光台</t>
  </si>
  <si>
    <t>空拳練成会</t>
  </si>
  <si>
    <t>玄制金剛</t>
  </si>
  <si>
    <t>神奈川大学空手部</t>
  </si>
  <si>
    <t>【退会】和道流綱島支部</t>
    <rPh sb="1" eb="3">
      <t>タイカイ</t>
    </rPh>
    <phoneticPr fontId="3"/>
  </si>
  <si>
    <t>竹山空手道部</t>
  </si>
  <si>
    <t>中島道場</t>
  </si>
  <si>
    <t>横浜東松涛館</t>
  </si>
  <si>
    <t>山手会</t>
  </si>
  <si>
    <t>横浜松濤館</t>
  </si>
  <si>
    <t>【退会】横浜商科大学空手道部</t>
    <rPh sb="1" eb="3">
      <t>タイカイ</t>
    </rPh>
    <phoneticPr fontId="3"/>
  </si>
  <si>
    <t>櫻空横浜神大寺</t>
  </si>
  <si>
    <t>【退会】致道会神奈川支部</t>
    <rPh sb="1" eb="3">
      <t>タイカイ</t>
    </rPh>
    <phoneticPr fontId="3"/>
  </si>
  <si>
    <t>和道流山下会 野毛山空手会</t>
  </si>
  <si>
    <t>横浜三田空手会</t>
    <rPh sb="4" eb="6">
      <t>カラテ</t>
    </rPh>
    <phoneticPr fontId="3"/>
  </si>
  <si>
    <t>【退会】修徳塾</t>
    <rPh sb="1" eb="3">
      <t>タイカイ</t>
    </rPh>
    <phoneticPr fontId="3"/>
  </si>
  <si>
    <t>黎明会</t>
  </si>
  <si>
    <t>空手道拳志会</t>
  </si>
  <si>
    <t>誠和会</t>
  </si>
  <si>
    <t>横浜国立大学空手道部</t>
  </si>
  <si>
    <t>沖縄屋比久流空手協会</t>
  </si>
  <si>
    <t>日本空手松濤連盟横浜</t>
  </si>
  <si>
    <t>英友会</t>
    <rPh sb="0" eb="1">
      <t>エイ</t>
    </rPh>
    <rPh sb="1" eb="2">
      <t>ユウ</t>
    </rPh>
    <rPh sb="2" eb="3">
      <t>カイ</t>
    </rPh>
    <phoneticPr fontId="3"/>
  </si>
  <si>
    <t>錬武会横浜</t>
    <rPh sb="3" eb="5">
      <t>ヨコハマ</t>
    </rPh>
    <phoneticPr fontId="3"/>
  </si>
  <si>
    <t>空手アカデミー 拳勝館横浜栄</t>
  </si>
  <si>
    <t>【退会】青風会館</t>
    <rPh sb="1" eb="3">
      <t>タイカイ</t>
    </rPh>
    <phoneticPr fontId="3"/>
  </si>
  <si>
    <t>横浜北松濤館</t>
  </si>
  <si>
    <t>横浜糸東会六角橋支部</t>
  </si>
  <si>
    <t>全日本空手道 志空会横浜道場</t>
  </si>
  <si>
    <t>立志会</t>
  </si>
  <si>
    <t>【退会】日本伝空手道松和館</t>
  </si>
  <si>
    <t>国際沖縄剛柔流 横浜支部琉礼館</t>
  </si>
  <si>
    <t>翔光会　横浜創学館</t>
  </si>
  <si>
    <t>全日本空手道　一友会</t>
  </si>
  <si>
    <t>平野聖士空手教室</t>
  </si>
  <si>
    <t>空手道　懇友会</t>
  </si>
  <si>
    <t>慶應義塾 体育会空手部</t>
  </si>
  <si>
    <t>森村学園</t>
  </si>
  <si>
    <t>桐蔭学園（桐空会）</t>
  </si>
  <si>
    <t>光寿会</t>
    <rPh sb="0" eb="1">
      <t>ヒカリ</t>
    </rPh>
    <rPh sb="1" eb="2">
      <t>ジュ</t>
    </rPh>
    <rPh sb="2" eb="3">
      <t>カイ</t>
    </rPh>
    <phoneticPr fontId="3"/>
  </si>
  <si>
    <t>【退会】志道館</t>
  </si>
  <si>
    <t>【退会】氷取沢空手クラブ</t>
    <rPh sb="1" eb="3">
      <t>タイカイ</t>
    </rPh>
    <phoneticPr fontId="3"/>
  </si>
  <si>
    <t>尚志館</t>
  </si>
  <si>
    <t>城志館</t>
  </si>
  <si>
    <t>パナソニック東京 空手道部</t>
  </si>
  <si>
    <t>神武会</t>
  </si>
  <si>
    <t>研修会</t>
  </si>
  <si>
    <t>糸洲会日吉空手教室</t>
  </si>
  <si>
    <t>空手道　拳流館</t>
  </si>
  <si>
    <t>和道流山下会 野毛空手教室</t>
  </si>
  <si>
    <t>慈恩塾</t>
  </si>
  <si>
    <t>【退会】橘空館　木村道場</t>
    <rPh sb="1" eb="3">
      <t>タイカイ</t>
    </rPh>
    <phoneticPr fontId="3"/>
  </si>
  <si>
    <t>松濤翔武館</t>
  </si>
  <si>
    <t>【退会】松濤不動館</t>
  </si>
  <si>
    <t>【退会】誠武門横浜</t>
  </si>
  <si>
    <t>松濤館国際空手塾</t>
  </si>
  <si>
    <t>大濤会湘濤塾</t>
    <rPh sb="0" eb="1">
      <t>オオ</t>
    </rPh>
    <rPh sb="2" eb="3">
      <t>カイ</t>
    </rPh>
    <phoneticPr fontId="3"/>
  </si>
  <si>
    <t>糸洲会横浜</t>
  </si>
  <si>
    <t>神奈川県立武道館 一般稽古</t>
  </si>
  <si>
    <t>奥町道場</t>
  </si>
  <si>
    <t>如水会能見台空手塾</t>
  </si>
  <si>
    <t>南神空手会戸塚道場</t>
  </si>
  <si>
    <t>如水会湘南正拳</t>
  </si>
  <si>
    <t>如水会緑支部</t>
  </si>
  <si>
    <t>誠琉館</t>
  </si>
  <si>
    <t>櫻空横浜軽井沢教室</t>
  </si>
  <si>
    <t>西谷中学校拳心会</t>
  </si>
  <si>
    <t>剛柔流空手　剛龍館</t>
  </si>
  <si>
    <t>天真館空手道連盟 上永谷道場</t>
  </si>
  <si>
    <t>如水会南太田</t>
  </si>
  <si>
    <t>横浜松濤空志会</t>
  </si>
  <si>
    <t>【退会】塩谷道場会</t>
  </si>
  <si>
    <t>【退会】捜真女学校空手道部</t>
  </si>
  <si>
    <t>拳志会横浜支部</t>
  </si>
  <si>
    <t>糸東会磯子</t>
  </si>
  <si>
    <t>泊親会川崎</t>
  </si>
  <si>
    <t>幸武館中村道場</t>
  </si>
  <si>
    <t>野口会本多道場</t>
  </si>
  <si>
    <t>野口会高津支部</t>
  </si>
  <si>
    <t>拳心会森道場</t>
  </si>
  <si>
    <t>日本空手道正道会</t>
  </si>
  <si>
    <t>心道館</t>
  </si>
  <si>
    <t>拳勝館川崎</t>
  </si>
  <si>
    <t>桐光館（桐光学園）</t>
  </si>
  <si>
    <t>錬武会川崎</t>
  </si>
  <si>
    <t>たちばな会</t>
  </si>
  <si>
    <t>如水会川崎</t>
  </si>
  <si>
    <t>【退会】誠武門</t>
    <rPh sb="1" eb="3">
      <t>タイカイ</t>
    </rPh>
    <phoneticPr fontId="3"/>
  </si>
  <si>
    <t>糸洲会川崎</t>
  </si>
  <si>
    <t>糸東会BMS</t>
  </si>
  <si>
    <t>野口会同仁会</t>
  </si>
  <si>
    <t>幸武館深町道場</t>
  </si>
  <si>
    <t>松濤館小沢道場</t>
    <rPh sb="0" eb="3">
      <t>ショウトウカン</t>
    </rPh>
    <rPh sb="3" eb="5">
      <t>オザワ</t>
    </rPh>
    <rPh sb="5" eb="7">
      <t>ドウジョウ</t>
    </rPh>
    <phoneticPr fontId="0"/>
  </si>
  <si>
    <t>【退会】（株）かわでん空手道部</t>
    <rPh sb="1" eb="3">
      <t>タイカイ</t>
    </rPh>
    <phoneticPr fontId="3"/>
  </si>
  <si>
    <t>和心会</t>
  </si>
  <si>
    <t>中原KC</t>
  </si>
  <si>
    <t>武道乃道松涛館</t>
    <rPh sb="0" eb="2">
      <t>ブドウ</t>
    </rPh>
    <rPh sb="2" eb="3">
      <t>ノ</t>
    </rPh>
    <rPh sb="3" eb="4">
      <t>ドウ</t>
    </rPh>
    <rPh sb="4" eb="6">
      <t>ショウトウ</t>
    </rPh>
    <rPh sb="6" eb="7">
      <t>カン</t>
    </rPh>
    <phoneticPr fontId="0"/>
  </si>
  <si>
    <t>日和会田中道場</t>
  </si>
  <si>
    <t>日本空手道　海真館</t>
    <rPh sb="6" eb="7">
      <t>ウミ</t>
    </rPh>
    <rPh sb="7" eb="8">
      <t>シン</t>
    </rPh>
    <phoneticPr fontId="3"/>
  </si>
  <si>
    <t>走水道場</t>
  </si>
  <si>
    <t>和道流横須賀支部</t>
  </si>
  <si>
    <t>防衛大学校空手道部</t>
  </si>
  <si>
    <t>日産自動車</t>
  </si>
  <si>
    <t>【退会】並木松濤塾</t>
  </si>
  <si>
    <t>【退会】櫻文館横須賀</t>
  </si>
  <si>
    <t>【退会】良武会横須賀</t>
    <rPh sb="1" eb="3">
      <t>タイカイ</t>
    </rPh>
    <phoneticPr fontId="3"/>
  </si>
  <si>
    <t>自衛隊武山</t>
  </si>
  <si>
    <t>加藤塾</t>
  </si>
  <si>
    <t>頌栄塾</t>
  </si>
  <si>
    <t>【退会】神奈川歯科大学 空手道部</t>
    <rPh sb="1" eb="3">
      <t>タイカイ</t>
    </rPh>
    <phoneticPr fontId="3"/>
  </si>
  <si>
    <t>若鷹会</t>
  </si>
  <si>
    <t>【退会】泊親会洗心館</t>
  </si>
  <si>
    <t>【退会】泊親会掌空館</t>
  </si>
  <si>
    <t>【退会】相模館寒川道場</t>
  </si>
  <si>
    <t>【退会】泊親会中道塾</t>
  </si>
  <si>
    <t>【退会】自道館</t>
  </si>
  <si>
    <t>【退会】空手ｱｶﾃﾞﾐｰ拳勝館寒川支部</t>
  </si>
  <si>
    <t>【退会】黎明会大和支部</t>
  </si>
  <si>
    <t>【退会】林翔館県央</t>
  </si>
  <si>
    <t>沖縄空手道 剛柔流東魁塾</t>
  </si>
  <si>
    <t>日本空手道 松濤流修練会</t>
  </si>
  <si>
    <t>剛柔流  相武館空手道</t>
  </si>
  <si>
    <t>養心塾</t>
  </si>
  <si>
    <t>國際松濤館空手道連盟 相模原支部</t>
  </si>
  <si>
    <t>日本空手道翔成會</t>
  </si>
  <si>
    <t>日本伝空手道松和館</t>
  </si>
  <si>
    <t>日本空手道溪崇館</t>
  </si>
  <si>
    <t>日本空手道 糸洲会旭空手道クラブ</t>
  </si>
  <si>
    <t>幸道会</t>
  </si>
  <si>
    <t>拳誠館</t>
  </si>
  <si>
    <t>玄制流平塚支部</t>
  </si>
  <si>
    <t>平塚神空会</t>
  </si>
  <si>
    <t>恒武館</t>
  </si>
  <si>
    <t>松濤館</t>
  </si>
  <si>
    <t>【退会】湘徳館</t>
  </si>
  <si>
    <t>旭会</t>
  </si>
  <si>
    <t>如水会</t>
  </si>
  <si>
    <t>【退会】琉球尚武舘</t>
    <rPh sb="1" eb="3">
      <t>タイカイ</t>
    </rPh>
    <rPh sb="4" eb="6">
      <t>リュウキュウ</t>
    </rPh>
    <rPh sb="6" eb="8">
      <t>ショウブ</t>
    </rPh>
    <phoneticPr fontId="1"/>
  </si>
  <si>
    <t>【退会】土谷道場</t>
  </si>
  <si>
    <t>剛柔会相模館</t>
  </si>
  <si>
    <t>玄制流小田原道場</t>
  </si>
  <si>
    <t>和田空手道場</t>
  </si>
  <si>
    <t>和道流湯河原支部</t>
  </si>
  <si>
    <t>糸洲会足柄館</t>
  </si>
  <si>
    <t>明徳学園 相洋中学・高等学校</t>
  </si>
  <si>
    <t>芳空塾</t>
  </si>
  <si>
    <t>拳勝館  本部</t>
  </si>
  <si>
    <t>拳勝館北部支部</t>
  </si>
  <si>
    <t>拳勝館六会支部</t>
  </si>
  <si>
    <t>志空会藤沢道場</t>
  </si>
  <si>
    <t>【退会】拳勝館大庭支部</t>
    <rPh sb="1" eb="3">
      <t>タイカイ</t>
    </rPh>
    <phoneticPr fontId="3"/>
  </si>
  <si>
    <t>練心館   本部</t>
  </si>
  <si>
    <t>練心館村岡支部</t>
  </si>
  <si>
    <t>拳勝館西湘支部</t>
  </si>
  <si>
    <t>泊親会　海老名</t>
  </si>
  <si>
    <t>【退会】明成塾</t>
  </si>
  <si>
    <t>糸東会武徳館</t>
  </si>
  <si>
    <t>錬武会　海老名</t>
  </si>
  <si>
    <t>天司会</t>
  </si>
  <si>
    <t>近代空手道会</t>
  </si>
  <si>
    <t>誠明館</t>
  </si>
  <si>
    <t>錬武会</t>
  </si>
  <si>
    <t>【退会】秀麗会</t>
    <rPh sb="1" eb="3">
      <t>タイカイ</t>
    </rPh>
    <phoneticPr fontId="3"/>
  </si>
  <si>
    <t>湘空会</t>
  </si>
  <si>
    <t>【データ重複の為、削除】秀麗会</t>
    <rPh sb="4" eb="6">
      <t>ジュウフク</t>
    </rPh>
    <rPh sb="7" eb="8">
      <t>タメ</t>
    </rPh>
    <rPh sb="9" eb="11">
      <t>サクジョ</t>
    </rPh>
    <phoneticPr fontId="3"/>
  </si>
  <si>
    <t>【データ重複の為、削除】湘空会</t>
  </si>
  <si>
    <t>知道館</t>
    <rPh sb="0" eb="1">
      <t>チ</t>
    </rPh>
    <rPh sb="1" eb="2">
      <t>ドウ</t>
    </rPh>
    <rPh sb="2" eb="3">
      <t>カン</t>
    </rPh>
    <phoneticPr fontId="1"/>
  </si>
  <si>
    <t>茅ヶ崎松濤館</t>
    <rPh sb="0" eb="3">
      <t>チガサキ</t>
    </rPh>
    <rPh sb="3" eb="5">
      <t>ショウトウ</t>
    </rPh>
    <rPh sb="5" eb="6">
      <t>カン</t>
    </rPh>
    <phoneticPr fontId="1"/>
  </si>
  <si>
    <t>【退会】NPO空手道湘南</t>
  </si>
  <si>
    <t>拳勝館茅ヶ崎支部</t>
  </si>
  <si>
    <t>【退会】湘濤塾茅ヶ崎支部</t>
    <rPh sb="1" eb="3">
      <t>タイカイ</t>
    </rPh>
    <rPh sb="4" eb="7">
      <t>ショウトウジュク</t>
    </rPh>
    <rPh sb="6" eb="7">
      <t>ジュク</t>
    </rPh>
    <rPh sb="7" eb="10">
      <t>チガサキ</t>
    </rPh>
    <rPh sb="10" eb="12">
      <t>シブ</t>
    </rPh>
    <phoneticPr fontId="1"/>
  </si>
  <si>
    <t>修徳塾茅ヶ崎支部</t>
    <rPh sb="0" eb="1">
      <t>シュウ</t>
    </rPh>
    <rPh sb="1" eb="2">
      <t>トク</t>
    </rPh>
    <rPh sb="2" eb="3">
      <t>ジュク</t>
    </rPh>
    <rPh sb="3" eb="6">
      <t>チガサキ</t>
    </rPh>
    <rPh sb="6" eb="8">
      <t>シブ</t>
    </rPh>
    <phoneticPr fontId="1"/>
  </si>
  <si>
    <t>如水会湘南</t>
    <rPh sb="0" eb="1">
      <t>ジョ</t>
    </rPh>
    <rPh sb="1" eb="2">
      <t>スイ</t>
    </rPh>
    <rPh sb="2" eb="3">
      <t>カイ</t>
    </rPh>
    <rPh sb="3" eb="5">
      <t>ショウナン</t>
    </rPh>
    <phoneticPr fontId="1"/>
  </si>
  <si>
    <t>【退会】白友会茅ヶ崎支部</t>
    <rPh sb="1" eb="3">
      <t>タイカイ</t>
    </rPh>
    <phoneticPr fontId="1"/>
  </si>
  <si>
    <t>糸洲会座間直心塾</t>
    <rPh sb="0" eb="3">
      <t>イトスカイ</t>
    </rPh>
    <rPh sb="3" eb="5">
      <t>ザマ</t>
    </rPh>
    <rPh sb="5" eb="6">
      <t>スナオ</t>
    </rPh>
    <rPh sb="6" eb="7">
      <t>ココロ</t>
    </rPh>
    <rPh sb="7" eb="8">
      <t>ジュク</t>
    </rPh>
    <phoneticPr fontId="3"/>
  </si>
  <si>
    <t>日本空手道　錬心塾</t>
    <rPh sb="0" eb="2">
      <t>ニホン</t>
    </rPh>
    <rPh sb="2" eb="4">
      <t>カラテ</t>
    </rPh>
    <rPh sb="4" eb="5">
      <t>ドウ</t>
    </rPh>
    <phoneticPr fontId="3"/>
  </si>
  <si>
    <t>拳勝館 座間支部</t>
  </si>
  <si>
    <t>【退会】泊親会 座間支部</t>
  </si>
  <si>
    <t>鳳友会</t>
    <rPh sb="0" eb="1">
      <t>オオトリ</t>
    </rPh>
    <rPh sb="1" eb="2">
      <t>ユウ</t>
    </rPh>
    <rPh sb="2" eb="3">
      <t>カイ</t>
    </rPh>
    <phoneticPr fontId="1"/>
  </si>
  <si>
    <t>【退会】顕誠塾</t>
    <rPh sb="1" eb="3">
      <t>タイカイ</t>
    </rPh>
    <phoneticPr fontId="3"/>
  </si>
  <si>
    <t>日本空手道昇空館 秦野支部</t>
  </si>
  <si>
    <t>【退会】拳秀館</t>
    <rPh sb="1" eb="3">
      <t>タイカイ</t>
    </rPh>
    <phoneticPr fontId="3"/>
  </si>
  <si>
    <t>東海空手倶楽部(明空義塾秦野支部)</t>
  </si>
  <si>
    <t>若女井道場</t>
  </si>
  <si>
    <t>拳勝館鎌倉</t>
  </si>
  <si>
    <t>拳和会</t>
  </si>
  <si>
    <t>大磯町体育協会 空手道部</t>
  </si>
  <si>
    <t>【退会】大磯町修武館道場</t>
    <rPh sb="1" eb="3">
      <t>タイカイ</t>
    </rPh>
    <phoneticPr fontId="3"/>
  </si>
  <si>
    <t>【退会】廣徳館本部道場</t>
    <rPh sb="1" eb="3">
      <t>タイカイ</t>
    </rPh>
    <phoneticPr fontId="3"/>
  </si>
  <si>
    <t>【退会】三浦空手道協会</t>
    <rPh sb="1" eb="3">
      <t>タイカイ</t>
    </rPh>
    <phoneticPr fontId="3"/>
  </si>
  <si>
    <t>葉山町空手道協会</t>
  </si>
  <si>
    <t>NPO日本空手道協会 綾瀬支部</t>
  </si>
  <si>
    <t>日本空手道 結心会</t>
    <rPh sb="6" eb="7">
      <t>ムス</t>
    </rPh>
    <rPh sb="7" eb="8">
      <t>ココロ</t>
    </rPh>
    <rPh sb="8" eb="9">
      <t>カイ</t>
    </rPh>
    <phoneticPr fontId="3"/>
  </si>
  <si>
    <t>神奈川県高等学校体育連盟　空手道専門部(委員長)</t>
  </si>
  <si>
    <t>（市）川崎商業</t>
  </si>
  <si>
    <t>（県）川崎工科</t>
  </si>
  <si>
    <t>【退会】（県）多摩</t>
    <rPh sb="1" eb="3">
      <t>タイカイ</t>
    </rPh>
    <phoneticPr fontId="3"/>
  </si>
  <si>
    <t>（私）桐光学園</t>
  </si>
  <si>
    <t>（私）法政大学第二</t>
  </si>
  <si>
    <t>（県）向の岡工業</t>
  </si>
  <si>
    <t>【退会】（県）向の岡工業(定)</t>
    <rPh sb="1" eb="3">
      <t>タイカイ</t>
    </rPh>
    <phoneticPr fontId="3"/>
  </si>
  <si>
    <t>（県）横浜緑園高等学校</t>
  </si>
  <si>
    <t>（私）横浜創学館</t>
  </si>
  <si>
    <t>（私）星槎国際湘南</t>
  </si>
  <si>
    <t>【退会】（私）関東学院</t>
    <rPh sb="1" eb="3">
      <t>タイカイ</t>
    </rPh>
    <phoneticPr fontId="3"/>
  </si>
  <si>
    <t>（私）慶應義塾</t>
  </si>
  <si>
    <t>（私）聖光学院</t>
  </si>
  <si>
    <t>【退会】（県）磯子</t>
    <rPh sb="1" eb="3">
      <t>タイカイ</t>
    </rPh>
    <phoneticPr fontId="3"/>
  </si>
  <si>
    <t>【退会】（県）金沢総合</t>
    <rPh sb="1" eb="3">
      <t>タイカイ</t>
    </rPh>
    <phoneticPr fontId="3"/>
  </si>
  <si>
    <t>（私）横浜隼人</t>
  </si>
  <si>
    <t>（私）森村学園</t>
  </si>
  <si>
    <t>（私）山手学院</t>
  </si>
  <si>
    <t>【退会】（私）関東学院六浦</t>
    <rPh sb="1" eb="3">
      <t>タイカイ</t>
    </rPh>
    <phoneticPr fontId="3"/>
  </si>
  <si>
    <t>【退会】（県）元石川</t>
    <rPh sb="1" eb="3">
      <t>タイカイ</t>
    </rPh>
    <phoneticPr fontId="3"/>
  </si>
  <si>
    <t>（県）横浜立野</t>
  </si>
  <si>
    <t>【退会】（県）田奈</t>
    <rPh sb="1" eb="3">
      <t>タイカイ</t>
    </rPh>
    <phoneticPr fontId="3"/>
  </si>
  <si>
    <t>【退会】（県）横浜清陵総合</t>
    <rPh sb="1" eb="3">
      <t>タイカイ</t>
    </rPh>
    <phoneticPr fontId="3"/>
  </si>
  <si>
    <t>【退会】（県）岸根</t>
    <rPh sb="1" eb="3">
      <t>タイカイ</t>
    </rPh>
    <phoneticPr fontId="3"/>
  </si>
  <si>
    <t>【退会】（県）新栄</t>
    <rPh sb="1" eb="3">
      <t>タイカイ</t>
    </rPh>
    <phoneticPr fontId="3"/>
  </si>
  <si>
    <t>【退会】（県）柏陽</t>
    <rPh sb="1" eb="3">
      <t>タイカイ</t>
    </rPh>
    <phoneticPr fontId="3"/>
  </si>
  <si>
    <t>（私）桐蔭学園</t>
  </si>
  <si>
    <t>【退会】（県）荏田</t>
    <rPh sb="1" eb="3">
      <t>タイカイ</t>
    </rPh>
    <phoneticPr fontId="3"/>
  </si>
  <si>
    <t>【退会】（私）フェリス女学院</t>
    <rPh sb="1" eb="3">
      <t>タイカイ</t>
    </rPh>
    <phoneticPr fontId="3"/>
  </si>
  <si>
    <t>【退会】（県）横浜修悠館</t>
    <rPh sb="1" eb="3">
      <t>タイカイ</t>
    </rPh>
    <phoneticPr fontId="3"/>
  </si>
  <si>
    <t>【退会】（私）日本大学</t>
    <rPh sb="1" eb="3">
      <t>タイカイ</t>
    </rPh>
    <phoneticPr fontId="3"/>
  </si>
  <si>
    <t>（私）捜真女学校</t>
  </si>
  <si>
    <t>【退会】（私）秀英</t>
    <rPh sb="1" eb="3">
      <t>タイカイ</t>
    </rPh>
    <phoneticPr fontId="3"/>
  </si>
  <si>
    <t>【退会】（私）高木学園女子</t>
    <rPh sb="1" eb="3">
      <t>タイカイ</t>
    </rPh>
    <phoneticPr fontId="3"/>
  </si>
  <si>
    <t>（県）逗子</t>
  </si>
  <si>
    <t>【退会】(私)三浦学苑</t>
    <rPh sb="1" eb="3">
      <t>タイカイ</t>
    </rPh>
    <phoneticPr fontId="3"/>
  </si>
  <si>
    <t>【退会】(私)緑ヶ丘女子</t>
    <rPh sb="1" eb="3">
      <t>タイカイ</t>
    </rPh>
    <phoneticPr fontId="3"/>
  </si>
  <si>
    <t>（県）横須賀</t>
  </si>
  <si>
    <t>（私）横須賀学院</t>
  </si>
  <si>
    <t>（県）横須賀工業</t>
  </si>
  <si>
    <t>【退会】(県)横須賀明光</t>
    <rPh sb="1" eb="3">
      <t>タイカイ</t>
    </rPh>
    <phoneticPr fontId="3"/>
  </si>
  <si>
    <t>（県）横浜修悠館高等学校　横須賀</t>
  </si>
  <si>
    <t>（私）湘南学院</t>
  </si>
  <si>
    <t>（私）逗子開成</t>
  </si>
  <si>
    <t>【退会】(県)逗葉</t>
    <rPh sb="1" eb="3">
      <t>タイカイ</t>
    </rPh>
    <phoneticPr fontId="3"/>
  </si>
  <si>
    <t>【退会】(県)藤沢清流</t>
    <rPh sb="1" eb="3">
      <t>タイカイ</t>
    </rPh>
    <phoneticPr fontId="3"/>
  </si>
  <si>
    <t>（私）慶應義塾湘南藤沢</t>
  </si>
  <si>
    <t>（県）藤沢総合</t>
  </si>
  <si>
    <t>【退会】(県)藤沢西</t>
    <rPh sb="1" eb="3">
      <t>タイカイ</t>
    </rPh>
    <phoneticPr fontId="3"/>
  </si>
  <si>
    <t>【退会】(県)湘南台</t>
    <rPh sb="1" eb="3">
      <t>タイカイ</t>
    </rPh>
    <phoneticPr fontId="3"/>
  </si>
  <si>
    <t>【退会】(県)大船</t>
    <rPh sb="1" eb="3">
      <t>タイカイ</t>
    </rPh>
    <phoneticPr fontId="3"/>
  </si>
  <si>
    <t>（私）湘南工科大学付属</t>
  </si>
  <si>
    <t>（県）平塚工科</t>
  </si>
  <si>
    <t>【退会】(県)西湘</t>
    <rPh sb="1" eb="3">
      <t>タイカイ</t>
    </rPh>
    <phoneticPr fontId="3"/>
  </si>
  <si>
    <t>【退会】(県)平塚中等教育学校</t>
    <rPh sb="1" eb="3">
      <t>タイカイ</t>
    </rPh>
    <phoneticPr fontId="3"/>
  </si>
  <si>
    <t>（私）相洋</t>
  </si>
  <si>
    <t>（県）麻溝台</t>
  </si>
  <si>
    <t>（県）上鶴間</t>
  </si>
  <si>
    <t>（私）光明学園相模原</t>
  </si>
  <si>
    <t>（県）相模原</t>
    <rPh sb="3" eb="6">
      <t>サガミハラ</t>
    </rPh>
    <phoneticPr fontId="3"/>
  </si>
  <si>
    <t>【退会】(県)秦野総合</t>
    <rPh sb="1" eb="3">
      <t>タイカイ</t>
    </rPh>
    <phoneticPr fontId="3"/>
  </si>
  <si>
    <t>【退会】(県)大和西</t>
    <rPh sb="1" eb="3">
      <t>タイカイ</t>
    </rPh>
    <phoneticPr fontId="3"/>
  </si>
  <si>
    <t>【退会】(県)綾瀬西</t>
    <rPh sb="1" eb="3">
      <t>タイカイ</t>
    </rPh>
    <phoneticPr fontId="3"/>
  </si>
  <si>
    <t>（県）座間総合</t>
  </si>
  <si>
    <t>【退会】(県)相模田奈</t>
    <rPh sb="1" eb="3">
      <t>タイカイ</t>
    </rPh>
    <phoneticPr fontId="3"/>
  </si>
  <si>
    <t>【退会】(県)神奈川総合産業</t>
    <rPh sb="1" eb="3">
      <t>タイカイ</t>
    </rPh>
    <phoneticPr fontId="3"/>
  </si>
  <si>
    <t>【退会】(県)厚木</t>
    <rPh sb="1" eb="3">
      <t>タイカイ</t>
    </rPh>
    <phoneticPr fontId="3"/>
  </si>
  <si>
    <t>【退会】(県)厚木東</t>
    <rPh sb="1" eb="3">
      <t>タイカイ</t>
    </rPh>
    <phoneticPr fontId="3"/>
  </si>
  <si>
    <t>日本空手道 泊親会 掌空館</t>
  </si>
  <si>
    <t>日本空手道 泊親会中道塾</t>
    <rPh sb="0" eb="2">
      <t>ニホン</t>
    </rPh>
    <rPh sb="2" eb="4">
      <t>カラテ</t>
    </rPh>
    <rPh sb="4" eb="5">
      <t>ドウ</t>
    </rPh>
    <rPh sb="6" eb="7">
      <t>ハク</t>
    </rPh>
    <rPh sb="7" eb="8">
      <t>シン</t>
    </rPh>
    <rPh sb="8" eb="9">
      <t>カイ</t>
    </rPh>
    <rPh sb="9" eb="11">
      <t>ナカミチ</t>
    </rPh>
    <rPh sb="11" eb="12">
      <t>ジュク</t>
    </rPh>
    <phoneticPr fontId="3"/>
  </si>
  <si>
    <t>全日本空手道 志空会大和道場</t>
    <rPh sb="0" eb="1">
      <t>ゼン</t>
    </rPh>
    <rPh sb="1" eb="3">
      <t>ニホン</t>
    </rPh>
    <rPh sb="3" eb="5">
      <t>カラテ</t>
    </rPh>
    <rPh sb="5" eb="6">
      <t>ドウ</t>
    </rPh>
    <rPh sb="7" eb="8">
      <t>シ</t>
    </rPh>
    <rPh sb="8" eb="9">
      <t>クウ</t>
    </rPh>
    <rPh sb="9" eb="10">
      <t>カイ</t>
    </rPh>
    <rPh sb="10" eb="12">
      <t>ヤマト</t>
    </rPh>
    <rPh sb="12" eb="14">
      <t>ドウジョウ</t>
    </rPh>
    <phoneticPr fontId="3"/>
  </si>
  <si>
    <t>日本空手道糸洲会 大和教室</t>
  </si>
  <si>
    <t>如水会 大和支部</t>
  </si>
  <si>
    <t>【退会】(県)厚木北</t>
    <rPh sb="1" eb="3">
      <t>タイカイ</t>
    </rPh>
    <phoneticPr fontId="3"/>
  </si>
  <si>
    <t>【退会】(県)七里ガ浜</t>
    <rPh sb="1" eb="3">
      <t>タイカイ</t>
    </rPh>
    <phoneticPr fontId="3"/>
  </si>
  <si>
    <t>真永館</t>
  </si>
  <si>
    <t>津浜道場</t>
  </si>
  <si>
    <t>【退会】(県)相模原中等教育学校</t>
    <rPh sb="1" eb="3">
      <t>タイカイ</t>
    </rPh>
    <phoneticPr fontId="3"/>
  </si>
  <si>
    <t>日本空手道良武会川崎支部</t>
    <rPh sb="0" eb="2">
      <t>ニホン</t>
    </rPh>
    <rPh sb="2" eb="4">
      <t>カラテ</t>
    </rPh>
    <rPh sb="4" eb="5">
      <t>ドウ</t>
    </rPh>
    <rPh sb="10" eb="12">
      <t>シブ</t>
    </rPh>
    <phoneticPr fontId="3"/>
  </si>
  <si>
    <t>【退会】拳志会川崎支部</t>
    <rPh sb="1" eb="3">
      <t>タイカイ</t>
    </rPh>
    <rPh sb="9" eb="11">
      <t>シブ</t>
    </rPh>
    <phoneticPr fontId="3"/>
  </si>
  <si>
    <t>【退会】誠明館　海老名支部</t>
    <rPh sb="8" eb="11">
      <t>エビナ</t>
    </rPh>
    <rPh sb="11" eb="13">
      <t>シブ</t>
    </rPh>
    <phoneticPr fontId="3"/>
  </si>
  <si>
    <t>【退会】磯子工業高等学校</t>
    <rPh sb="1" eb="3">
      <t>タイカイ</t>
    </rPh>
    <phoneticPr fontId="3"/>
  </si>
  <si>
    <t>【退会】日本空手道　青龍館</t>
    <rPh sb="1" eb="3">
      <t>タイカイ</t>
    </rPh>
    <phoneticPr fontId="3"/>
  </si>
  <si>
    <t>葵風会</t>
    <rPh sb="0" eb="1">
      <t>アオイ</t>
    </rPh>
    <rPh sb="1" eb="2">
      <t>カゼ</t>
    </rPh>
    <rPh sb="2" eb="3">
      <t>カイ</t>
    </rPh>
    <phoneticPr fontId="3"/>
  </si>
  <si>
    <t>横浜緑園高等高校</t>
  </si>
  <si>
    <t>光空会</t>
  </si>
  <si>
    <t>IJKA　JAPAN</t>
  </si>
  <si>
    <t>日本空手道泊親会洗心館</t>
  </si>
  <si>
    <t>日本空手協会相州二宮</t>
    <rPh sb="0" eb="2">
      <t>ニホン</t>
    </rPh>
    <rPh sb="2" eb="4">
      <t>カラテ</t>
    </rPh>
    <rPh sb="4" eb="6">
      <t>キョウカイ</t>
    </rPh>
    <rPh sb="6" eb="8">
      <t>ソウシュウ</t>
    </rPh>
    <rPh sb="8" eb="10">
      <t>ニノミヤ</t>
    </rPh>
    <phoneticPr fontId="3"/>
  </si>
  <si>
    <t>一般社団法人松濤館流拳心会横浜支部</t>
  </si>
  <si>
    <t>相模館支部</t>
  </si>
  <si>
    <t>【退会】英空会</t>
    <rPh sb="1" eb="3">
      <t>タイカイ</t>
    </rPh>
    <rPh sb="4" eb="5">
      <t>エイ</t>
    </rPh>
    <rPh sb="5" eb="6">
      <t>クウ</t>
    </rPh>
    <rPh sb="6" eb="7">
      <t>カイ</t>
    </rPh>
    <phoneticPr fontId="3"/>
  </si>
  <si>
    <t>継翔館</t>
    <rPh sb="0" eb="1">
      <t>ケイ</t>
    </rPh>
    <rPh sb="1" eb="2">
      <t>ショウ</t>
    </rPh>
    <rPh sb="2" eb="3">
      <t>カン</t>
    </rPh>
    <phoneticPr fontId="3"/>
  </si>
  <si>
    <t>日本空手松涛連盟津久井支部</t>
    <rPh sb="0" eb="2">
      <t>ニホン</t>
    </rPh>
    <rPh sb="2" eb="4">
      <t>カラテ</t>
    </rPh>
    <rPh sb="4" eb="6">
      <t>ショウトウ</t>
    </rPh>
    <rPh sb="6" eb="8">
      <t>レンメイ</t>
    </rPh>
    <rPh sb="8" eb="11">
      <t>ツクイ</t>
    </rPh>
    <rPh sb="11" eb="13">
      <t>シブ</t>
    </rPh>
    <phoneticPr fontId="3"/>
  </si>
  <si>
    <t>尚徳館</t>
    <rPh sb="0" eb="1">
      <t>ショウ</t>
    </rPh>
    <rPh sb="1" eb="2">
      <t>トク</t>
    </rPh>
    <rPh sb="2" eb="3">
      <t>カン</t>
    </rPh>
    <phoneticPr fontId="3"/>
  </si>
  <si>
    <t>幸武館川崎支部</t>
    <rPh sb="0" eb="1">
      <t>コウ</t>
    </rPh>
    <rPh sb="1" eb="2">
      <t>タケシ</t>
    </rPh>
    <rPh sb="2" eb="3">
      <t>カン</t>
    </rPh>
    <rPh sb="3" eb="5">
      <t>カワサキ</t>
    </rPh>
    <rPh sb="5" eb="7">
      <t>シブ</t>
    </rPh>
    <phoneticPr fontId="3"/>
  </si>
  <si>
    <t>隆武館</t>
    <rPh sb="0" eb="1">
      <t>リュウ</t>
    </rPh>
    <rPh sb="1" eb="2">
      <t>タケシ</t>
    </rPh>
    <rPh sb="2" eb="3">
      <t>カン</t>
    </rPh>
    <phoneticPr fontId="3"/>
  </si>
  <si>
    <t>【退会】日本空手道修錬会千坂道場</t>
    <rPh sb="4" eb="6">
      <t>ニホン</t>
    </rPh>
    <rPh sb="6" eb="8">
      <t>カラテ</t>
    </rPh>
    <rPh sb="8" eb="9">
      <t>ドウ</t>
    </rPh>
    <rPh sb="9" eb="11">
      <t>シュウレン</t>
    </rPh>
    <rPh sb="11" eb="12">
      <t>カイ</t>
    </rPh>
    <rPh sb="12" eb="14">
      <t>チサカ</t>
    </rPh>
    <rPh sb="14" eb="16">
      <t>ドウジョウ</t>
    </rPh>
    <phoneticPr fontId="3"/>
  </si>
  <si>
    <t>神奈川県ろう武道連盟</t>
    <rPh sb="0" eb="4">
      <t>カナガワケン</t>
    </rPh>
    <rPh sb="6" eb="8">
      <t>ブドウ</t>
    </rPh>
    <rPh sb="8" eb="10">
      <t>レンメイ</t>
    </rPh>
    <phoneticPr fontId="3"/>
  </si>
  <si>
    <t>NPO空手道湘南</t>
  </si>
  <si>
    <t>日本空手道　一颯会</t>
  </si>
  <si>
    <t>日本空手道　糸洲会　子安支部</t>
  </si>
  <si>
    <t>【退会】星心館　横浜</t>
    <rPh sb="1" eb="3">
      <t>タイカイ</t>
    </rPh>
    <phoneticPr fontId="3"/>
  </si>
  <si>
    <t>寺尾友空会</t>
  </si>
  <si>
    <t>青風道場</t>
  </si>
  <si>
    <t>法政大学第二中学校</t>
  </si>
  <si>
    <t>松濤館 百錬塾</t>
  </si>
  <si>
    <t>（県）横浜明朋</t>
  </si>
  <si>
    <t>翔空館鎌倉</t>
    <rPh sb="0" eb="1">
      <t>ショウ</t>
    </rPh>
    <rPh sb="1" eb="2">
      <t>クウ</t>
    </rPh>
    <rPh sb="2" eb="3">
      <t>カン</t>
    </rPh>
    <rPh sb="3" eb="5">
      <t>カマクラ</t>
    </rPh>
    <phoneticPr fontId="3"/>
  </si>
  <si>
    <t>太豪会</t>
    <rPh sb="2" eb="3">
      <t>カイ</t>
    </rPh>
    <phoneticPr fontId="3"/>
  </si>
  <si>
    <t>令空会</t>
    <rPh sb="0" eb="1">
      <t>レイ</t>
    </rPh>
    <rPh sb="1" eb="2">
      <t>ソラ</t>
    </rPh>
    <rPh sb="2" eb="3">
      <t>カイ</t>
    </rPh>
    <phoneticPr fontId="3"/>
  </si>
  <si>
    <t>夢源道場</t>
    <rPh sb="0" eb="4">
      <t>ユメミナモトドウジョウ</t>
    </rPh>
    <phoneticPr fontId="3"/>
  </si>
  <si>
    <t>東海堂横浜</t>
    <rPh sb="0" eb="2">
      <t>トウカイ</t>
    </rPh>
    <rPh sb="2" eb="3">
      <t>ドウ</t>
    </rPh>
    <rPh sb="3" eb="5">
      <t>ヨコハマ</t>
    </rPh>
    <phoneticPr fontId="3"/>
  </si>
  <si>
    <t>剛柔流空手道蒼心会</t>
    <rPh sb="0" eb="2">
      <t>ゴウジュウ</t>
    </rPh>
    <rPh sb="2" eb="3">
      <t>リュウ</t>
    </rPh>
    <rPh sb="3" eb="5">
      <t>カラテ</t>
    </rPh>
    <rPh sb="5" eb="6">
      <t>ドウ</t>
    </rPh>
    <rPh sb="6" eb="7">
      <t>アオ</t>
    </rPh>
    <rPh sb="7" eb="8">
      <t>ココロ</t>
    </rPh>
    <rPh sb="8" eb="9">
      <t>カイ</t>
    </rPh>
    <phoneticPr fontId="3"/>
  </si>
  <si>
    <t>凛空会</t>
    <rPh sb="0" eb="3">
      <t>リンクウカイ</t>
    </rPh>
    <phoneticPr fontId="3"/>
  </si>
  <si>
    <t>天龍会藤沢</t>
    <rPh sb="0" eb="2">
      <t>テンリュウ</t>
    </rPh>
    <rPh sb="2" eb="3">
      <t>カイ</t>
    </rPh>
    <rPh sb="3" eb="5">
      <t>フジサワ</t>
    </rPh>
    <phoneticPr fontId="3"/>
  </si>
  <si>
    <t>尚徳館　朝比奈</t>
  </si>
  <si>
    <t>空手道　拳志会　相模原支部</t>
  </si>
  <si>
    <t>幸武館KSR鶴見支部</t>
    <rPh sb="0" eb="1">
      <t>シアワ</t>
    </rPh>
    <rPh sb="1" eb="2">
      <t>ブ</t>
    </rPh>
    <rPh sb="2" eb="3">
      <t>カン</t>
    </rPh>
    <rPh sb="6" eb="10">
      <t>ツルミシブ</t>
    </rPh>
    <phoneticPr fontId="3"/>
  </si>
  <si>
    <t>葉山空手クラブ</t>
    <rPh sb="2" eb="4">
      <t>カラテ</t>
    </rPh>
    <phoneticPr fontId="3"/>
  </si>
  <si>
    <t>←審査日230119upd</t>
    <rPh sb="1" eb="4">
      <t>シンサビ</t>
    </rPh>
    <phoneticPr fontId="3"/>
  </si>
  <si>
    <t>←審査日upd230119</t>
    <rPh sb="1" eb="4">
      <t>シンサビ</t>
    </rPh>
    <phoneticPr fontId="3"/>
  </si>
  <si>
    <t>←審査日upd230119</t>
    <phoneticPr fontId="3"/>
  </si>
  <si>
    <t>責任者
メール
アドレス</t>
    <rPh sb="0" eb="3">
      <t>セキニンシャ</t>
    </rPh>
    <phoneticPr fontId="3"/>
  </si>
  <si>
    <t>←学年upd230119</t>
    <rPh sb="1" eb="3">
      <t>ガクネン</t>
    </rPh>
    <phoneticPr fontId="3"/>
  </si>
  <si>
    <t>IFERROR(VLOOKUP(DATEDIF($AO$2,DATE(IF(MONTH("2023/4/2")&lt;=3,YEAR("2023/4/2")-1,YEAR("2023/4/2")),4,1),"Y"),{0,"幼児";6,"小１";7,"小２";8,"小３";9,"小４";10,"小５";11,"小６";12,"中１";13,"中２";14,"中３";15,"高校";16,"高校";17,"高校";18,"大学/一般"},2,1),"")</t>
    <phoneticPr fontId="3"/>
  </si>
  <si>
    <t>←受審段位判断
230119</t>
    <rPh sb="1" eb="3">
      <t>ジュシン</t>
    </rPh>
    <rPh sb="3" eb="5">
      <t>ダンイ</t>
    </rPh>
    <rPh sb="5" eb="7">
      <t>ハンダン</t>
    </rPh>
    <phoneticPr fontId="3"/>
  </si>
  <si>
    <t>受審資格MATRIX230919</t>
    <phoneticPr fontId="3"/>
  </si>
  <si>
    <t>中１</t>
  </si>
  <si>
    <t>中２</t>
  </si>
  <si>
    <t>(1)受審する公認級と同じ級位の所属会派の現免状</t>
    <phoneticPr fontId="3"/>
  </si>
  <si>
    <t>(2)所属会派の1級または、段位の免状</t>
    <phoneticPr fontId="3"/>
  </si>
  <si>
    <t>(3)高体連１級の現免状</t>
    <phoneticPr fontId="3"/>
  </si>
  <si>
    <t>(4)必要なし</t>
    <phoneticPr fontId="3"/>
  </si>
  <si>
    <t>←不備検出列index取得</t>
    <rPh sb="1" eb="3">
      <t>フビ</t>
    </rPh>
    <rPh sb="3" eb="5">
      <t>ケンシュツ</t>
    </rPh>
    <rPh sb="5" eb="6">
      <t>レツ</t>
    </rPh>
    <rPh sb="11" eb="13">
      <t>シュトク</t>
    </rPh>
    <phoneticPr fontId="3"/>
  </si>
  <si>
    <t>←不備検出行index取得</t>
    <rPh sb="1" eb="3">
      <t>フビ</t>
    </rPh>
    <rPh sb="3" eb="5">
      <t>ケンシュツ</t>
    </rPh>
    <rPh sb="5" eb="6">
      <t>ギョウ</t>
    </rPh>
    <rPh sb="11" eb="13">
      <t>シュトク</t>
    </rPh>
    <phoneticPr fontId="3"/>
  </si>
  <si>
    <t>←不備検出メッセージ出す1出さない0</t>
    <rPh sb="1" eb="3">
      <t>フビ</t>
    </rPh>
    <rPh sb="3" eb="5">
      <t>ケンシュツ</t>
    </rPh>
    <rPh sb="10" eb="11">
      <t>ダ</t>
    </rPh>
    <rPh sb="13" eb="14">
      <t>ダ</t>
    </rPh>
    <phoneticPr fontId="3"/>
  </si>
  <si>
    <t>←不備指摘メッセージ種類No.</t>
    <rPh sb="1" eb="3">
      <t>フビ</t>
    </rPh>
    <rPh sb="3" eb="5">
      <t>シテキ</t>
    </rPh>
    <rPh sb="10" eb="12">
      <t>シュルイ</t>
    </rPh>
    <phoneticPr fontId="3"/>
  </si>
  <si>
    <t>←ErrMessage
230119</t>
    <phoneticPr fontId="3"/>
  </si>
  <si>
    <t>全空連会員証画像の添付と、
所属会派の1級または、段位の免状画像の添付を、
お願いいたします。</t>
    <rPh sb="30" eb="32">
      <t>ガゾウ</t>
    </rPh>
    <rPh sb="33" eb="35">
      <t>テンプ</t>
    </rPh>
    <rPh sb="39" eb="40">
      <t>ネガ</t>
    </rPh>
    <phoneticPr fontId="3"/>
  </si>
  <si>
    <t>全空連会員証画像の添付と、
受審する公認級と同じ級位の所属会派の現免状画像の添付を、
お願いいたします。</t>
    <rPh sb="35" eb="37">
      <t>ガゾウ</t>
    </rPh>
    <rPh sb="38" eb="40">
      <t>テンプ</t>
    </rPh>
    <rPh sb="44" eb="45">
      <t>ネガ</t>
    </rPh>
    <phoneticPr fontId="3"/>
  </si>
  <si>
    <t>全空連会員証画像の添付と、
高体連１級の現免状画像の添付を、
お願いいたします。</t>
    <rPh sb="23" eb="25">
      <t>ガゾウ</t>
    </rPh>
    <rPh sb="26" eb="28">
      <t>テンプ</t>
    </rPh>
    <rPh sb="32" eb="33">
      <t>ネガ</t>
    </rPh>
    <phoneticPr fontId="3"/>
  </si>
  <si>
    <t>全空連会員証画像の添付を、
お願いいたします。</t>
    <rPh sb="15" eb="16">
      <t>ネガ</t>
    </rPh>
    <phoneticPr fontId="3"/>
  </si>
  <si>
    <t>受審段位・画像添付についてのメッセージ</t>
    <rPh sb="0" eb="4">
      <t>ジュシンダンイ</t>
    </rPh>
    <rPh sb="5" eb="7">
      <t>ガゾウ</t>
    </rPh>
    <rPh sb="7" eb="9">
      <t>テンプ</t>
    </rPh>
    <phoneticPr fontId="3"/>
  </si>
  <si>
    <t>IFERROR(VLOOKUP(DATEDIF($AO$2,DATE(IF(MONTH("2023/4/2")&lt;=3,YEAR("2023/4/2")-1,YEAR("2023/4/2")),4,1),"Y"),{0,"幼児";6,"小１";7,"小２";8,"小３";9,"小４";10,"小５";11,"小６";12,"中１";13,"中２";14,"中３";15,"高校";16,"高校";17,"高校";18,"大学/一般"},2,1),"")</t>
  </si>
  <si>
    <t>受審資格MATRIX230919</t>
  </si>
  <si>
    <t>幼児</t>
  </si>
  <si>
    <t>小１</t>
  </si>
  <si>
    <t>小２</t>
  </si>
  <si>
    <t>小３</t>
  </si>
  <si>
    <t>小４</t>
  </si>
  <si>
    <t>小５</t>
  </si>
  <si>
    <t>小６</t>
  </si>
  <si>
    <t>中３</t>
  </si>
  <si>
    <t>高校</t>
  </si>
  <si>
    <t>大学/一般</t>
  </si>
  <si>
    <t>公認1(移行)</t>
    <rPh sb="0" eb="2">
      <t>コウニン</t>
    </rPh>
    <rPh sb="4" eb="6">
      <t>イコウ</t>
    </rPh>
    <phoneticPr fontId="3"/>
  </si>
  <si>
    <t>→生年月日</t>
    <rPh sb="1" eb="5">
      <t>セイネンガッピ</t>
    </rPh>
    <phoneticPr fontId="3"/>
  </si>
  <si>
    <t>←ErrMessage
230119</t>
  </si>
  <si>
    <t>←ErrMessage
230125</t>
    <phoneticPr fontId="3"/>
  </si>
  <si>
    <t>移行初段</t>
    <rPh sb="0" eb="4">
      <t>イコウショダン</t>
    </rPh>
    <phoneticPr fontId="3"/>
  </si>
  <si>
    <t>移行弐段</t>
    <rPh sb="0" eb="2">
      <t>イコウ</t>
    </rPh>
    <rPh sb="2" eb="4">
      <t>ニダン</t>
    </rPh>
    <phoneticPr fontId="3"/>
  </si>
  <si>
    <t>A****(←会員番号4桁数字を入力)</t>
    <rPh sb="12" eb="13">
      <t>ケタ</t>
    </rPh>
    <rPh sb="13" eb="15">
      <t>スウジ</t>
    </rPh>
    <rPh sb="16" eb="18">
      <t>ニュウリョク</t>
    </rPh>
    <phoneticPr fontId="3"/>
  </si>
  <si>
    <t>受審申請段位に不備ありの可能性がございます。
受審申請段位と年齢制限等をご確認ください。</t>
    <rPh sb="0" eb="2">
      <t>ジュシン</t>
    </rPh>
    <rPh sb="2" eb="4">
      <t>シンセイ</t>
    </rPh>
    <rPh sb="4" eb="6">
      <t>ダンイ</t>
    </rPh>
    <rPh sb="7" eb="9">
      <t>フビ</t>
    </rPh>
    <rPh sb="12" eb="15">
      <t>カノウセイ</t>
    </rPh>
    <rPh sb="23" eb="25">
      <t>ジュシン</t>
    </rPh>
    <rPh sb="25" eb="27">
      <t>シンセイ</t>
    </rPh>
    <rPh sb="27" eb="29">
      <t>ダンイ</t>
    </rPh>
    <rPh sb="30" eb="32">
      <t>ネンレイ</t>
    </rPh>
    <rPh sb="32" eb="34">
      <t>セイゲン</t>
    </rPh>
    <rPh sb="34" eb="35">
      <t>トウ</t>
    </rPh>
    <rPh sb="37" eb="39">
      <t>カクニン</t>
    </rPh>
    <phoneticPr fontId="3"/>
  </si>
  <si>
    <t>メール作成機能</t>
  </si>
  <si>
    <t>受審希望者の団体長に、受付締切後に確認をとるメールを作成して</t>
  </si>
  <si>
    <t>受審者の「名前」「受審級・段位」を記載してメールしています。</t>
  </si>
  <si>
    <t>イメージとして</t>
  </si>
  <si>
    <t>　公認1級　〇〇〇〇　△△△△</t>
  </si>
  <si>
    <t>　初段　××××　□□□□</t>
  </si>
  <si>
    <t>受ける段位ごとに名前を記載するイメージで</t>
  </si>
  <si>
    <t>各団体長に、団体が受ける受審者を、段位ごとにメールテンプレに差し込んで</t>
  </si>
  <si>
    <t>メールが作成出来たらと思います。（★→団体単位で送れるようにする。団体名での</t>
  </si>
  <si>
    <t>単位で送れるようにする)</t>
  </si>
  <si>
    <t>申込書の機能</t>
  </si>
  <si>
    <t>団体ID自動入力</t>
  </si>
  <si>
    <t>基本的に、団体IDは団体長のみに知らされているものです</t>
  </si>
  <si>
    <t>個人で申込むので、団体長に聞かないで入力することもあるかと思っています。</t>
  </si>
  <si>
    <t>ですので、今回は団体ID選択式でしたが、団体名選択でIDが出るのが良いかと思いました。</t>
  </si>
  <si>
    <t>→★ひとまず、団体IDを変更したら、団体名が表示されるに変更中(2023/1/19対応済)。</t>
  </si>
  <si>
    <t>団体名ではひらがな情報不足などでソートできないため、ドロップダウンリストとして</t>
  </si>
  <si>
    <t>不完全なものになってしまうため、団体IDでリスト選択させることは、現在変えない。</t>
  </si>
  <si>
    <t>年号の統一</t>
  </si>
  <si>
    <t>西暦で統一してください</t>
  </si>
  <si>
    <t>→★2023/1/19対応済</t>
  </si>
  <si>
    <t>【公認1級移行申請書】シートと【少年段位移行申請書】シート</t>
  </si>
  <si>
    <t>にも責任者のメールアドレス欄を追加してください。</t>
  </si>
  <si>
    <t>受審限定</t>
  </si>
  <si>
    <t>受審段位の制限が、申込む人が理解していなくて間違えていることがありました</t>
  </si>
  <si>
    <t>主に年齢制限で受けられない等がありましたので、生年月日入力時に</t>
  </si>
  <si>
    <t>受けられる段位を限定できればと思いました。</t>
  </si>
  <si>
    <t>※参考　今回の受審条件※</t>
  </si>
  <si>
    <t>受審級・段位</t>
  </si>
  <si>
    <t>受審資格</t>
  </si>
  <si>
    <t>　　　　年齢</t>
  </si>
  <si>
    <t>　　　　　　　　　　　　　　　　　　　　　　　　免状添付の種類</t>
  </si>
  <si>
    <t>公認2級以下</t>
  </si>
  <si>
    <t>所属会派同級取得者</t>
  </si>
  <si>
    <t>年齢制限なし</t>
  </si>
  <si>
    <t>　　　　　　　　　　　　　　　　　　　　(1)受審する公認級と同じ級位の所属会派の現免状</t>
  </si>
  <si>
    <t>公認一級</t>
  </si>
  <si>
    <t>所属会派1級取得者</t>
  </si>
  <si>
    <t>　　　　　　　　　　　　　　　　　　　　(2)所属会派の1級または、段位の免状</t>
  </si>
  <si>
    <t>少年初段</t>
  </si>
  <si>
    <t>公認一級取得者</t>
  </si>
  <si>
    <t>　　　　8歳以上満15歳以下（小2以上中学生以下）</t>
  </si>
  <si>
    <t>　　　　　　　　(4)必要なし</t>
  </si>
  <si>
    <t>少年弐段</t>
  </si>
  <si>
    <t>少年初段取得後1年以上</t>
  </si>
  <si>
    <t>8歳以上満15歳以下（小2以上中学生以下）</t>
  </si>
  <si>
    <t>　　　　　　　　必要なし</t>
  </si>
  <si>
    <t>初段</t>
  </si>
  <si>
    <t>　　　　公認一級取得者</t>
  </si>
  <si>
    <t>　　　　満15歳以上かつ義務教育を終了した者（高校生以上）</t>
  </si>
  <si>
    <t>必要なし</t>
  </si>
  <si>
    <t>弐段</t>
  </si>
  <si>
    <t>　　　　公認初段取得後1年以上</t>
  </si>
  <si>
    <t>満15歳以上かつ義務教育を終了した者（高校生以上）</t>
  </si>
  <si>
    <t>参段</t>
  </si>
  <si>
    <t>　　　　公認弐段取得後1年以上</t>
  </si>
  <si>
    <t>満18歳以上</t>
  </si>
  <si>
    <t>　　　　　　　　　　　　　　　　　　　　必要なし</t>
  </si>
  <si>
    <t>移行一級</t>
  </si>
  <si>
    <t>高体連1級取得者に限る</t>
  </si>
  <si>
    <t>満15歳以上18歳以下（高校生）</t>
  </si>
  <si>
    <t>　　　　　　　　　　　　(3)高体連１級の現免状</t>
  </si>
  <si>
    <t>移行初段</t>
  </si>
  <si>
    <t>移行弐段</t>
  </si>
  <si>
    <t>少年弐段取得後1年以上</t>
  </si>
  <si>
    <t>※全空連会員証画像の添付は、全員必須です</t>
  </si>
  <si>
    <t>※受審基準の経過年数は、当該経過年数の満了日の30日前から認めることとする</t>
  </si>
  <si>
    <t>※初段を受審する者の公認1級について、取得経過年数はありません</t>
  </si>
  <si>
    <t>※移行1級と初段は同時に受審できる</t>
  </si>
  <si>
    <t>///////////////////////////////////////////////////////////////</t>
    <phoneticPr fontId="3"/>
  </si>
  <si>
    <t>(更新版検証後の所感)</t>
    <rPh sb="1" eb="4">
      <t>コウシンバン</t>
    </rPh>
    <rPh sb="4" eb="6">
      <t>ケンショウ</t>
    </rPh>
    <rPh sb="6" eb="7">
      <t>ゴ</t>
    </rPh>
    <rPh sb="8" eb="10">
      <t>ショカン</t>
    </rPh>
    <phoneticPr fontId="3"/>
  </si>
  <si>
    <t>＜＜変更・追加希望＞＞</t>
  </si>
  <si>
    <t>注意点シート</t>
  </si>
  <si>
    <t>・③に文言追加</t>
  </si>
  <si>
    <t>　「団体IDがわからない場合は、所属長に確認して下さい。」</t>
  </si>
  <si>
    <t>申請書全シート</t>
  </si>
  <si>
    <t>・右上黒枠内に文言追加　「団体IDがわからない場合は、所属長に確認して下さい。」</t>
  </si>
  <si>
    <t>・神空番号→「登録状況」　に変更</t>
  </si>
  <si>
    <t>・※の項目を、登録済み　or　申請中　を選択する　に変更</t>
  </si>
  <si>
    <t>・神空番号右のプルダウンメニュー項目　→　「登録済み」と「申請中」のみに変更</t>
  </si>
  <si>
    <t>※番号に関しては、こちらで調べて入力しますので（申込書受領後）</t>
  </si>
  <si>
    <t>　ツールで取り込まれる場合は、今まで通り</t>
  </si>
  <si>
    <t>　　アルファベットと数字4桁または申請中のどちらか</t>
  </si>
  <si>
    <t>　でお願いします。</t>
  </si>
  <si>
    <t>免状写しシート</t>
  </si>
  <si>
    <t>・右に書いてあるテキストは、そのままにします？</t>
  </si>
  <si>
    <t>(その他）</t>
  </si>
  <si>
    <t>学年判断は「審査日当日」の申請者の「年齢」基準とのこと。</t>
  </si>
  <si>
    <t>要仕様変更todo。</t>
  </si>
  <si>
    <t>←不備検出列index取得upd230202</t>
    <rPh sb="1" eb="3">
      <t>フビ</t>
    </rPh>
    <rPh sb="3" eb="5">
      <t>ケンシュツ</t>
    </rPh>
    <rPh sb="5" eb="6">
      <t>レツ</t>
    </rPh>
    <rPh sb="11" eb="13">
      <t>シュトク</t>
    </rPh>
    <phoneticPr fontId="3"/>
  </si>
  <si>
    <t>(参考)ErrNo.とメッセージ</t>
    <rPh sb="1" eb="3">
      <t>サンコウ</t>
    </rPh>
    <phoneticPr fontId="3"/>
  </si>
  <si>
    <t>大学/一般1</t>
    <phoneticPr fontId="3"/>
  </si>
  <si>
    <t>大学/一般2</t>
    <phoneticPr fontId="3"/>
  </si>
  <si>
    <t>←不備指摘メッセージ種類No.upd230202</t>
    <rPh sb="1" eb="3">
      <t>フビ</t>
    </rPh>
    <rPh sb="3" eb="5">
      <t>シテキ</t>
    </rPh>
    <rPh sb="10" eb="12">
      <t>シュルイ</t>
    </rPh>
    <phoneticPr fontId="3"/>
  </si>
  <si>
    <t>UPD Log:</t>
    <phoneticPr fontId="3"/>
  </si>
  <si>
    <t>2023/2/2 審査段位年齢制限を年齢Baseに変更</t>
    <rPh sb="9" eb="11">
      <t>シンサ</t>
    </rPh>
    <rPh sb="11" eb="13">
      <t>ダンイ</t>
    </rPh>
    <rPh sb="13" eb="15">
      <t>ネンレイ</t>
    </rPh>
    <rPh sb="15" eb="17">
      <t>セイゲン</t>
    </rPh>
    <rPh sb="18" eb="20">
      <t>ネンレイ</t>
    </rPh>
    <rPh sb="25" eb="27">
      <t>ヘンコウ</t>
    </rPh>
    <phoneticPr fontId="3"/>
  </si>
  <si>
    <t>C****(←会員番号4桁数字を入力)</t>
  </si>
  <si>
    <t xml:space="preserve">  ※団体IDがわからない場合は、所属長に確認して下さい。</t>
    <phoneticPr fontId="3"/>
  </si>
  <si>
    <r>
      <t xml:space="preserve">★必ず、全空連「会員証」の写しデータを
【会員証・免状写し】シートに貼り付けて下さい。
★以下の受審者は、現免状の提出が必須です。
・公認２級以下：受審する公認級と同じ級位の
　　　　　　　　　　所属会派の現免状
・公認１級：所属会派の1級又は、段位の現免状
※「画像データ貼付説明」ブック参照
★必ず、本申請書のファイル名に
【団体ID】と【受審者名】を付けて下さい。
</t>
    </r>
    <r>
      <rPr>
        <b/>
        <sz val="11"/>
        <rFont val="ＭＳ Ｐ明朝"/>
        <family val="1"/>
        <charset val="128"/>
      </rPr>
      <t xml:space="preserve">（例）
kn997富士太郎_2023夏受審申請書フォーム
</t>
    </r>
    <r>
      <rPr>
        <b/>
        <sz val="10"/>
        <color rgb="FFFF0000"/>
        <rFont val="ＭＳ Ｐ明朝"/>
        <family val="1"/>
        <charset val="128"/>
      </rPr>
      <t>※団体IDがわからない場合は、所属長に確認して下さい。</t>
    </r>
    <rPh sb="58" eb="60">
      <t>テイシュツ</t>
    </rPh>
    <rPh sb="121" eb="122">
      <t>マタ</t>
    </rPh>
    <rPh sb="206" eb="207">
      <t>ナツ</t>
    </rPh>
    <phoneticPr fontId="3"/>
  </si>
  <si>
    <r>
      <t xml:space="preserve">★必ず、全空連「会員証」と高体連1級の
現「免状」の写しデータを【会員証・免状写し】シートに貼り付けて下さい。
※「画像データ貼付説明」ブック参照
★必ず、本申請書のファイル名に
【団体ID】と【受審者名】を付けて下さい。
</t>
    </r>
    <r>
      <rPr>
        <b/>
        <sz val="11"/>
        <rFont val="ＭＳ Ｐゴシック"/>
        <family val="3"/>
        <charset val="128"/>
      </rPr>
      <t>（例）</t>
    </r>
    <r>
      <rPr>
        <b/>
        <sz val="11"/>
        <color rgb="FFFF0000"/>
        <rFont val="ＭＳ Ｐゴシック"/>
        <family val="3"/>
        <charset val="128"/>
      </rPr>
      <t xml:space="preserve">
</t>
    </r>
    <r>
      <rPr>
        <b/>
        <sz val="11"/>
        <rFont val="ＭＳ Ｐゴシック"/>
        <family val="3"/>
        <charset val="128"/>
      </rPr>
      <t xml:space="preserve">kn997富士太郎_2023夏受審申請書フォーム
</t>
    </r>
    <r>
      <rPr>
        <b/>
        <sz val="10"/>
        <color rgb="FFFF0000"/>
        <rFont val="ＭＳ Ｐゴシック"/>
        <family val="3"/>
        <charset val="128"/>
      </rPr>
      <t>※団体IDがわからない場合は、所属長に確認して下さい。</t>
    </r>
    <rPh sb="13" eb="16">
      <t>コウタイレン</t>
    </rPh>
    <rPh sb="17" eb="18">
      <t>キュウ</t>
    </rPh>
    <rPh sb="20" eb="21">
      <t>ゲン</t>
    </rPh>
    <rPh sb="22" eb="24">
      <t>メンジョウ</t>
    </rPh>
    <rPh sb="131" eb="132">
      <t>ナツ</t>
    </rPh>
    <phoneticPr fontId="3"/>
  </si>
  <si>
    <r>
      <t xml:space="preserve">★必ず、全空連「会員証」の写しデータを
【会員証・免状写し】シートに貼り付けて下さい。
※「画像データ貼付説明」ブック参照
★必ず、本申請書のファイル名に
【団体ID】と【受審者名】を付けて下さい。
</t>
    </r>
    <r>
      <rPr>
        <b/>
        <sz val="11"/>
        <rFont val="ＭＳ Ｐゴシック"/>
        <family val="3"/>
        <charset val="128"/>
      </rPr>
      <t xml:space="preserve">（例）
kn997富士太郎_2023夏受審申請書フォーム
</t>
    </r>
    <r>
      <rPr>
        <b/>
        <sz val="9"/>
        <color rgb="FFFF0000"/>
        <rFont val="ＭＳ Ｐゴシック"/>
        <family val="3"/>
        <charset val="128"/>
      </rPr>
      <t>※団体IDがわからない場合は、所属長に確認して下さい。</t>
    </r>
    <rPh sb="119" eb="120">
      <t>ナツ</t>
    </rPh>
    <phoneticPr fontId="3"/>
  </si>
  <si>
    <t>←学年算出2(2023/2/2追加)</t>
    <rPh sb="1" eb="3">
      <t>ガクネン</t>
    </rPh>
    <rPh sb="3" eb="5">
      <t>サンシュツ</t>
    </rPh>
    <rPh sb="15" eb="17">
      <t>ツイカ</t>
    </rPh>
    <phoneticPr fontId="3"/>
  </si>
  <si>
    <t>←学年upd230202(審査日Baseカウント)</t>
    <rPh sb="1" eb="3">
      <t>ガクネン</t>
    </rPh>
    <rPh sb="13" eb="16">
      <t>シンサビ</t>
    </rPh>
    <phoneticPr fontId="3"/>
  </si>
  <si>
    <t>B****(←会員番号4桁数字を入力)</t>
  </si>
  <si>
    <t>D****(←会員番号4桁数字を入力)</t>
  </si>
  <si>
    <t>神空会員番号(旧版リスト)</t>
    <rPh sb="7" eb="9">
      <t>キュウバン</t>
    </rPh>
    <phoneticPr fontId="3"/>
  </si>
  <si>
    <t>申請中</t>
    <phoneticPr fontId="3"/>
  </si>
  <si>
    <t>登録済み</t>
    <phoneticPr fontId="3"/>
  </si>
  <si>
    <t>登録状況</t>
    <rPh sb="0" eb="2">
      <t>トウロク</t>
    </rPh>
    <rPh sb="2" eb="4">
      <t>ジョウキョウ</t>
    </rPh>
    <phoneticPr fontId="3"/>
  </si>
  <si>
    <t>※登録状況は登録済み　or　申請中　を選択する</t>
    <rPh sb="1" eb="5">
      <t>トウロクジョウキョウ</t>
    </rPh>
    <phoneticPr fontId="3"/>
  </si>
  <si>
    <t>※登録状況は登録済み　or　申請中　を選択する</t>
    <phoneticPr fontId="3"/>
  </si>
  <si>
    <t>ko344</t>
  </si>
  <si>
    <t>yk345</t>
  </si>
  <si>
    <t>ka346</t>
  </si>
  <si>
    <t>【退会】横浜南神空手会</t>
  </si>
  <si>
    <t>神奈川県警察空手道部</t>
    <rPh sb="4" eb="6">
      <t>ケイサツ</t>
    </rPh>
    <phoneticPr fontId="3"/>
  </si>
  <si>
    <t>全日本空手道喜一会</t>
    <rPh sb="3" eb="6">
      <t>カラテドウ</t>
    </rPh>
    <rPh sb="6" eb="7">
      <t>キ</t>
    </rPh>
    <rPh sb="7" eb="8">
      <t>イチ</t>
    </rPh>
    <rPh sb="8" eb="9">
      <t>カイ</t>
    </rPh>
    <phoneticPr fontId="3"/>
  </si>
  <si>
    <t>明空館</t>
    <rPh sb="0" eb="2">
      <t>メイクウ</t>
    </rPh>
    <rPh sb="2" eb="3">
      <t>カン</t>
    </rPh>
    <phoneticPr fontId="3"/>
  </si>
  <si>
    <t>【退会】貴空会</t>
  </si>
  <si>
    <t>【退会】誠心塾</t>
  </si>
  <si>
    <t>【退会】神武会</t>
  </si>
  <si>
    <t>【退会】精道館</t>
  </si>
  <si>
    <t>【退会】和道流足柄支部</t>
    <rPh sb="1" eb="3">
      <t>タイカイ</t>
    </rPh>
    <phoneticPr fontId="3"/>
  </si>
  <si>
    <t>【退会】林翔館</t>
    <rPh sb="1" eb="3">
      <t>タイカイ</t>
    </rPh>
    <phoneticPr fontId="3"/>
  </si>
  <si>
    <t>聖心館葉山</t>
  </si>
  <si>
    <t>【退会】加藤空手道塾</t>
  </si>
  <si>
    <t>【退会】神奈川県スポーツ少年団(委員長)</t>
    <rPh sb="16" eb="19">
      <t>イインチョウ</t>
    </rPh>
    <phoneticPr fontId="3"/>
  </si>
  <si>
    <t>【退会】バーズ空手教室</t>
    <rPh sb="7" eb="9">
      <t>カラテ</t>
    </rPh>
    <rPh sb="9" eb="11">
      <t>キョウシツ</t>
    </rPh>
    <phoneticPr fontId="3"/>
  </si>
  <si>
    <t>（県）小田原東</t>
  </si>
  <si>
    <t>山下会横須賀</t>
    <rPh sb="0" eb="3">
      <t>ヤマシタカイ</t>
    </rPh>
    <rPh sb="3" eb="6">
      <t>ヨコスカ</t>
    </rPh>
    <phoneticPr fontId="3"/>
  </si>
  <si>
    <t>全日本空手道連盟和道会　誠心塾</t>
    <rPh sb="0" eb="3">
      <t>ゼンニホン</t>
    </rPh>
    <rPh sb="3" eb="8">
      <t>カラテドウレンメイ</t>
    </rPh>
    <rPh sb="8" eb="11">
      <t>ワドウカイ</t>
    </rPh>
    <rPh sb="12" eb="13">
      <t>マコト</t>
    </rPh>
    <rPh sb="13" eb="14">
      <t>ココロ</t>
    </rPh>
    <rPh sb="14" eb="15">
      <t>ジュク</t>
    </rPh>
    <phoneticPr fontId="3"/>
  </si>
  <si>
    <t>神空団体ID(UPD:2023/5/15)</t>
    <rPh sb="0" eb="2">
      <t>ジンクウ</t>
    </rPh>
    <rPh sb="2" eb="4">
      <t>ダンタイ</t>
    </rPh>
    <phoneticPr fontId="3"/>
  </si>
  <si>
    <t>　　　　　　神奈川県会員
　　　　　　※登録状況は登録済み　or　申請中　を選択する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</si>
</sst>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2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MS UI Gothic"/>
      <family val="3"/>
      <charset val="128"/>
    </font>
    <font>
      <b/>
      <sz val="18"/>
      <color rgb="FFFF0000"/>
      <name val="ＭＳ Ｐ明朝"/>
      <family val="1"/>
      <charset val="128"/>
    </font>
    <font>
      <sz val="18"/>
      <name val="ＭＳ Ｐゴシック"/>
      <family val="3"/>
      <charset val="128"/>
    </font>
    <font>
      <sz val="2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i/>
      <u/>
      <sz val="18"/>
      <color rgb="FFFF0000"/>
      <name val="ＭＳ Ｐゴシック"/>
      <family val="3"/>
      <charset val="128"/>
    </font>
    <font>
      <b/>
      <sz val="9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24"/>
      <name val="ＭＳ Ｐゴシック"/>
      <family val="3"/>
      <charset val="128"/>
    </font>
    <font>
      <sz val="24"/>
      <color rgb="FFFF0000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11"/>
      <color rgb="FFFFFF00"/>
      <name val="ＭＳ Ｐ明朝"/>
      <family val="1"/>
      <charset val="128"/>
    </font>
    <font>
      <u/>
      <sz val="24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3" fillId="0" borderId="0">
      <alignment vertical="center"/>
    </xf>
    <xf numFmtId="0" fontId="1" fillId="0" borderId="0">
      <alignment vertical="center"/>
    </xf>
  </cellStyleXfs>
  <cellXfs count="492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/>
    <xf numFmtId="0" fontId="5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7" fillId="0" borderId="0" xfId="0" applyFont="1"/>
    <xf numFmtId="0" fontId="0" fillId="0" borderId="0" xfId="0" applyBorder="1"/>
    <xf numFmtId="0" fontId="22" fillId="0" borderId="0" xfId="0" applyFont="1" applyBorder="1"/>
    <xf numFmtId="0" fontId="21" fillId="0" borderId="0" xfId="0" applyFont="1" applyBorder="1"/>
    <xf numFmtId="0" fontId="14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9" fillId="0" borderId="26" xfId="0" applyFont="1" applyBorder="1" applyAlignment="1">
      <alignment vertical="distributed" wrapText="1"/>
    </xf>
    <xf numFmtId="0" fontId="4" fillId="0" borderId="29" xfId="0" applyFont="1" applyBorder="1" applyAlignment="1">
      <alignment horizontal="left" vertical="center"/>
    </xf>
    <xf numFmtId="14" fontId="4" fillId="0" borderId="0" xfId="0" applyNumberFormat="1" applyFont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60" xfId="0" applyFont="1" applyBorder="1" applyAlignment="1">
      <alignment vertical="center" wrapText="1"/>
    </xf>
    <xf numFmtId="0" fontId="4" fillId="0" borderId="60" xfId="0" applyFont="1" applyBorder="1" applyAlignment="1">
      <alignment vertical="center"/>
    </xf>
    <xf numFmtId="0" fontId="4" fillId="0" borderId="34" xfId="0" applyFont="1" applyBorder="1" applyAlignment="1">
      <alignment horizontal="right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right" vertical="center" wrapText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right" vertical="center"/>
      <protection locked="0"/>
    </xf>
    <xf numFmtId="49" fontId="4" fillId="2" borderId="17" xfId="0" applyNumberFormat="1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2" borderId="73" xfId="0" applyFont="1" applyFill="1" applyBorder="1" applyAlignment="1" applyProtection="1">
      <alignment horizontal="left" vertical="center" wrapText="1"/>
      <protection locked="0"/>
    </xf>
    <xf numFmtId="49" fontId="4" fillId="2" borderId="51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/>
    <xf numFmtId="0" fontId="0" fillId="0" borderId="2" xfId="0" applyBorder="1" applyAlignment="1">
      <alignment horizontal="center"/>
    </xf>
    <xf numFmtId="0" fontId="28" fillId="0" borderId="0" xfId="0" applyFont="1"/>
    <xf numFmtId="0" fontId="0" fillId="0" borderId="2" xfId="0" applyBorder="1" applyAlignment="1">
      <alignment horizontal="center"/>
    </xf>
    <xf numFmtId="0" fontId="18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7" xfId="0" applyFont="1" applyFill="1" applyBorder="1" applyAlignment="1" applyProtection="1">
      <alignment vertical="center" wrapText="1"/>
    </xf>
    <xf numFmtId="0" fontId="4" fillId="0" borderId="38" xfId="0" applyFont="1" applyFill="1" applyBorder="1" applyAlignment="1" applyProtection="1">
      <alignment vertical="center" wrapText="1"/>
    </xf>
    <xf numFmtId="0" fontId="0" fillId="0" borderId="0" xfId="0" applyProtection="1">
      <protection locked="0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8" fillId="0" borderId="0" xfId="0" applyFont="1" applyBorder="1" applyAlignment="1"/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6" fillId="0" borderId="0" xfId="0" applyFont="1"/>
    <xf numFmtId="0" fontId="0" fillId="0" borderId="0" xfId="0" applyFont="1"/>
    <xf numFmtId="0" fontId="17" fillId="0" borderId="0" xfId="0" applyFont="1" applyAlignment="1">
      <alignment horizontal="right"/>
    </xf>
    <xf numFmtId="0" fontId="31" fillId="0" borderId="0" xfId="0" applyFont="1"/>
    <xf numFmtId="0" fontId="33" fillId="0" borderId="0" xfId="0" applyFont="1"/>
    <xf numFmtId="0" fontId="34" fillId="0" borderId="0" xfId="0" applyFont="1"/>
    <xf numFmtId="0" fontId="29" fillId="0" borderId="0" xfId="0" applyFont="1" applyFill="1" applyBorder="1" applyAlignment="1">
      <alignment horizontal="center" vertical="center"/>
    </xf>
    <xf numFmtId="0" fontId="0" fillId="0" borderId="0" xfId="0" applyFill="1" applyProtection="1">
      <protection locked="0"/>
    </xf>
    <xf numFmtId="0" fontId="4" fillId="2" borderId="5" xfId="0" applyFont="1" applyFill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 applyProtection="1">
      <alignment horizontal="right" vertical="center"/>
      <protection locked="0"/>
    </xf>
    <xf numFmtId="0" fontId="9" fillId="2" borderId="26" xfId="0" applyFont="1" applyFill="1" applyBorder="1" applyAlignment="1" applyProtection="1">
      <alignment horizontal="right" vertical="distributed" wrapText="1"/>
      <protection locked="0"/>
    </xf>
    <xf numFmtId="0" fontId="8" fillId="0" borderId="3" xfId="0" applyFont="1" applyBorder="1" applyAlignment="1">
      <alignment vertical="center" wrapText="1"/>
    </xf>
    <xf numFmtId="0" fontId="4" fillId="5" borderId="0" xfId="0" applyFont="1" applyFill="1" applyAlignment="1">
      <alignment vertical="center"/>
    </xf>
    <xf numFmtId="0" fontId="4" fillId="0" borderId="0" xfId="0" quotePrefix="1" applyFont="1" applyAlignment="1">
      <alignment vertical="center"/>
    </xf>
    <xf numFmtId="0" fontId="4" fillId="0" borderId="0" xfId="0" applyFont="1" applyAlignment="1">
      <alignment vertical="center" wrapText="1"/>
    </xf>
    <xf numFmtId="0" fontId="37" fillId="5" borderId="0" xfId="0" applyFont="1" applyFill="1" applyAlignment="1">
      <alignment vertical="center"/>
    </xf>
    <xf numFmtId="0" fontId="4" fillId="0" borderId="15" xfId="0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4" fillId="0" borderId="15" xfId="0" quotePrefix="1" applyFont="1" applyBorder="1" applyAlignment="1">
      <alignment vertical="center"/>
    </xf>
    <xf numFmtId="0" fontId="37" fillId="0" borderId="15" xfId="0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/>
    <xf numFmtId="0" fontId="37" fillId="0" borderId="0" xfId="0" applyFont="1" applyFill="1" applyAlignment="1">
      <alignment vertical="center"/>
    </xf>
    <xf numFmtId="0" fontId="30" fillId="0" borderId="45" xfId="0" applyFont="1" applyBorder="1" applyAlignment="1">
      <alignment horizontal="left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right" vertical="center"/>
      <protection locked="0"/>
    </xf>
    <xf numFmtId="0" fontId="4" fillId="4" borderId="46" xfId="0" applyFont="1" applyFill="1" applyBorder="1" applyAlignment="1">
      <alignment horizontal="center" vertical="center"/>
    </xf>
    <xf numFmtId="0" fontId="4" fillId="4" borderId="72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 shrinkToFit="1"/>
    </xf>
    <xf numFmtId="49" fontId="4" fillId="0" borderId="17" xfId="0" applyNumberFormat="1" applyFont="1" applyFill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2" borderId="69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70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71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66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67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6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4" fillId="2" borderId="2" xfId="0" applyNumberFormat="1" applyFont="1" applyFill="1" applyBorder="1" applyAlignment="1" applyProtection="1">
      <alignment horizontal="right" vertical="center" shrinkToFit="1"/>
      <protection locked="0"/>
    </xf>
    <xf numFmtId="49" fontId="4" fillId="2" borderId="2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17" xfId="0" applyNumberFormat="1" applyFont="1" applyFill="1" applyBorder="1" applyAlignment="1" applyProtection="1">
      <alignment horizontal="left" vertical="center" shrinkToFit="1"/>
      <protection locked="0"/>
    </xf>
    <xf numFmtId="49" fontId="8" fillId="2" borderId="54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21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57" xfId="0" applyNumberFormat="1" applyFont="1" applyFill="1" applyBorder="1" applyAlignment="1" applyProtection="1">
      <alignment horizontal="center" vertical="center" shrinkToFit="1"/>
      <protection locked="0"/>
    </xf>
    <xf numFmtId="0" fontId="7" fillId="5" borderId="7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33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5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49" fontId="4" fillId="2" borderId="32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35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5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49" fontId="0" fillId="2" borderId="50" xfId="0" applyNumberFormat="1" applyFill="1" applyBorder="1" applyAlignment="1" applyProtection="1">
      <alignment horizontal="center" vertical="center" shrinkToFit="1"/>
      <protection locked="0"/>
    </xf>
    <xf numFmtId="49" fontId="0" fillId="2" borderId="38" xfId="0" applyNumberFormat="1" applyFill="1" applyBorder="1" applyAlignment="1" applyProtection="1">
      <alignment horizontal="center" vertical="center" shrinkToFit="1"/>
      <protection locked="0"/>
    </xf>
    <xf numFmtId="49" fontId="0" fillId="2" borderId="39" xfId="0" applyNumberFormat="1" applyFill="1" applyBorder="1" applyAlignment="1" applyProtection="1">
      <alignment horizontal="center" vertical="center" shrinkToFit="1"/>
      <protection locked="0"/>
    </xf>
    <xf numFmtId="0" fontId="7" fillId="5" borderId="30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78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52" xfId="0" applyFont="1" applyFill="1" applyBorder="1" applyAlignment="1">
      <alignment horizontal="center" vertical="center" wrapText="1"/>
    </xf>
    <xf numFmtId="0" fontId="7" fillId="5" borderId="45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44" xfId="0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49" fontId="4" fillId="2" borderId="37" xfId="0" applyNumberFormat="1" applyFont="1" applyFill="1" applyBorder="1" applyAlignment="1" applyProtection="1">
      <alignment horizontal="right" vertical="center" shrinkToFit="1"/>
      <protection locked="0"/>
    </xf>
    <xf numFmtId="49" fontId="4" fillId="2" borderId="38" xfId="0" applyNumberFormat="1" applyFont="1" applyFill="1" applyBorder="1" applyAlignment="1" applyProtection="1">
      <alignment horizontal="right" vertical="center" shrinkToFit="1"/>
      <protection locked="0"/>
    </xf>
    <xf numFmtId="49" fontId="4" fillId="2" borderId="38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35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74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76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3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4" fillId="0" borderId="59" xfId="0" applyNumberFormat="1" applyFont="1" applyFill="1" applyBorder="1" applyAlignment="1">
      <alignment horizontal="center" vertical="center" shrinkToFit="1"/>
    </xf>
    <xf numFmtId="0" fontId="8" fillId="2" borderId="20" xfId="0" applyFont="1" applyFill="1" applyBorder="1" applyAlignment="1" applyProtection="1">
      <alignment horizontal="center" vertical="center" shrinkToFit="1"/>
      <protection locked="0"/>
    </xf>
    <xf numFmtId="0" fontId="8" fillId="2" borderId="21" xfId="0" applyFont="1" applyFill="1" applyBorder="1" applyAlignment="1" applyProtection="1">
      <alignment horizontal="center" vertical="center" shrinkToFit="1"/>
      <protection locked="0"/>
    </xf>
    <xf numFmtId="0" fontId="8" fillId="2" borderId="53" xfId="0" applyFont="1" applyFill="1" applyBorder="1" applyAlignment="1" applyProtection="1">
      <alignment horizontal="center" vertical="center" shrinkToFit="1"/>
      <protection locked="0"/>
    </xf>
    <xf numFmtId="0" fontId="4" fillId="2" borderId="33" xfId="0" applyFont="1" applyFill="1" applyBorder="1" applyAlignment="1" applyProtection="1">
      <alignment horizontal="center" vertical="center" shrinkToFit="1"/>
      <protection locked="0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4" fillId="2" borderId="109" xfId="0" applyFont="1" applyFill="1" applyBorder="1" applyAlignment="1" applyProtection="1">
      <alignment horizontal="center" vertical="center" shrinkToFit="1"/>
      <protection locked="0"/>
    </xf>
    <xf numFmtId="0" fontId="12" fillId="0" borderId="21" xfId="0" applyFont="1" applyBorder="1" applyAlignment="1">
      <alignment horizontal="left" vertical="center" shrinkToFit="1"/>
    </xf>
    <xf numFmtId="0" fontId="12" fillId="0" borderId="61" xfId="0" applyFont="1" applyBorder="1" applyAlignment="1">
      <alignment horizontal="left" vertical="center" shrinkToFit="1"/>
    </xf>
    <xf numFmtId="0" fontId="4" fillId="3" borderId="2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2" borderId="28" xfId="0" applyFont="1" applyFill="1" applyBorder="1" applyAlignment="1" applyProtection="1">
      <alignment horizontal="right" vertical="distributed" wrapText="1"/>
      <protection locked="0"/>
    </xf>
    <xf numFmtId="0" fontId="9" fillId="2" borderId="26" xfId="0" applyFont="1" applyFill="1" applyBorder="1" applyAlignment="1" applyProtection="1">
      <alignment horizontal="right" vertical="distributed" wrapText="1"/>
      <protection locked="0"/>
    </xf>
    <xf numFmtId="0" fontId="10" fillId="0" borderId="1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3" borderId="111" xfId="0" applyNumberFormat="1" applyFont="1" applyFill="1" applyBorder="1" applyAlignment="1" applyProtection="1">
      <alignment horizontal="center" vertical="center" shrinkToFit="1"/>
    </xf>
    <xf numFmtId="0" fontId="4" fillId="3" borderId="40" xfId="0" applyNumberFormat="1" applyFont="1" applyFill="1" applyBorder="1" applyAlignment="1" applyProtection="1">
      <alignment horizontal="center" vertical="center" shrinkToFit="1"/>
    </xf>
    <xf numFmtId="0" fontId="4" fillId="2" borderId="42" xfId="0" applyFont="1" applyFill="1" applyBorder="1" applyAlignment="1" applyProtection="1">
      <alignment horizontal="right" vertical="center" wrapText="1"/>
      <protection locked="0"/>
    </xf>
    <xf numFmtId="0" fontId="4" fillId="2" borderId="12" xfId="0" applyFont="1" applyFill="1" applyBorder="1" applyAlignment="1" applyProtection="1">
      <alignment horizontal="right" vertical="center" wrapText="1"/>
      <protection locked="0"/>
    </xf>
    <xf numFmtId="0" fontId="4" fillId="0" borderId="2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49" fontId="4" fillId="2" borderId="16" xfId="0" applyNumberFormat="1" applyFont="1" applyFill="1" applyBorder="1" applyAlignment="1" applyProtection="1">
      <alignment horizontal="right" vertical="center" shrinkToFit="1"/>
      <protection locked="0"/>
    </xf>
    <xf numFmtId="49" fontId="4" fillId="2" borderId="32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right" vertical="center" shrinkToFit="1"/>
      <protection locked="0"/>
    </xf>
    <xf numFmtId="49" fontId="4" fillId="2" borderId="16" xfId="0" applyNumberFormat="1" applyFont="1" applyFill="1" applyBorder="1" applyAlignment="1" applyProtection="1">
      <alignment horizontal="right" vertical="center"/>
      <protection locked="0"/>
    </xf>
    <xf numFmtId="49" fontId="4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13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16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49" fontId="4" fillId="2" borderId="33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0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52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4" fillId="2" borderId="4" xfId="0" applyFont="1" applyFill="1" applyBorder="1" applyAlignment="1" applyProtection="1">
      <alignment horizontal="right" vertical="center"/>
      <protection locked="0"/>
    </xf>
    <xf numFmtId="0" fontId="4" fillId="2" borderId="5" xfId="0" applyFont="1" applyFill="1" applyBorder="1" applyAlignment="1" applyProtection="1">
      <alignment horizontal="right" vertical="center"/>
      <protection locked="0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2" borderId="10" xfId="0" applyFont="1" applyFill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 applyProtection="1">
      <alignment horizontal="right" vertical="center"/>
      <protection locked="0"/>
    </xf>
    <xf numFmtId="0" fontId="4" fillId="2" borderId="16" xfId="0" applyFont="1" applyFill="1" applyBorder="1" applyAlignment="1" applyProtection="1">
      <alignment horizontal="right" vertical="center"/>
      <protection locked="0"/>
    </xf>
    <xf numFmtId="0" fontId="4" fillId="2" borderId="18" xfId="0" applyFont="1" applyFill="1" applyBorder="1" applyAlignment="1" applyProtection="1">
      <alignment horizontal="right" vertical="center"/>
      <protection locked="0"/>
    </xf>
    <xf numFmtId="0" fontId="7" fillId="0" borderId="7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7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49" fontId="4" fillId="2" borderId="55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26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5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6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4" fillId="2" borderId="23" xfId="0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 applyAlignment="1" applyProtection="1">
      <alignment horizontal="right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11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left" vertical="center"/>
      <protection locked="0"/>
    </xf>
    <xf numFmtId="49" fontId="4" fillId="2" borderId="40" xfId="0" applyNumberFormat="1" applyFont="1" applyFill="1" applyBorder="1" applyAlignment="1" applyProtection="1">
      <alignment horizontal="left" vertical="center"/>
      <protection locked="0"/>
    </xf>
    <xf numFmtId="0" fontId="4" fillId="0" borderId="4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2" borderId="23" xfId="0" applyNumberFormat="1" applyFont="1" applyFill="1" applyBorder="1" applyAlignment="1" applyProtection="1">
      <alignment horizontal="right" vertical="center" shrinkToFit="1"/>
      <protection locked="0"/>
    </xf>
    <xf numFmtId="49" fontId="4" fillId="2" borderId="0" xfId="0" applyNumberFormat="1" applyFont="1" applyFill="1" applyBorder="1" applyAlignment="1" applyProtection="1">
      <alignment horizontal="right" vertical="center" shrinkToFit="1"/>
      <protection locked="0"/>
    </xf>
    <xf numFmtId="49" fontId="4" fillId="2" borderId="1" xfId="0" applyNumberFormat="1" applyFont="1" applyFill="1" applyBorder="1" applyAlignment="1" applyProtection="1">
      <alignment horizontal="right" vertical="center" shrinkToFit="1"/>
      <protection locked="0"/>
    </xf>
    <xf numFmtId="49" fontId="4" fillId="2" borderId="23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23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24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4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49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 shrinkToFit="1"/>
    </xf>
    <xf numFmtId="0" fontId="0" fillId="3" borderId="8" xfId="0" applyFill="1" applyBorder="1" applyAlignment="1" applyProtection="1">
      <alignment horizontal="center" vertical="center" shrinkToFit="1"/>
    </xf>
    <xf numFmtId="0" fontId="0" fillId="3" borderId="9" xfId="0" applyFill="1" applyBorder="1" applyAlignment="1" applyProtection="1">
      <alignment horizontal="center" vertical="center" shrinkToFit="1"/>
    </xf>
    <xf numFmtId="0" fontId="0" fillId="3" borderId="12" xfId="0" applyFill="1" applyBorder="1" applyAlignment="1" applyProtection="1">
      <alignment horizontal="center" vertical="center" shrinkToFit="1"/>
    </xf>
    <xf numFmtId="0" fontId="0" fillId="3" borderId="1" xfId="0" applyFill="1" applyBorder="1" applyAlignment="1" applyProtection="1">
      <alignment horizontal="center" vertical="center" shrinkToFit="1"/>
    </xf>
    <xf numFmtId="0" fontId="0" fillId="3" borderId="13" xfId="0" applyFill="1" applyBorder="1" applyAlignment="1" applyProtection="1">
      <alignment horizontal="center" vertical="center" shrinkToFit="1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0" fillId="2" borderId="47" xfId="0" applyNumberFormat="1" applyFill="1" applyBorder="1" applyAlignment="1" applyProtection="1">
      <alignment horizontal="center" vertical="center" shrinkToFit="1"/>
      <protection locked="0"/>
    </xf>
    <xf numFmtId="49" fontId="0" fillId="2" borderId="0" xfId="0" applyNumberFormat="1" applyFill="1" applyBorder="1" applyAlignment="1" applyProtection="1">
      <alignment horizontal="center" vertical="center" shrinkToFit="1"/>
      <protection locked="0"/>
    </xf>
    <xf numFmtId="49" fontId="0" fillId="2" borderId="52" xfId="0" applyNumberFormat="1" applyFill="1" applyBorder="1" applyAlignment="1" applyProtection="1">
      <alignment horizontal="center" vertical="center" shrinkToFit="1"/>
      <protection locked="0"/>
    </xf>
    <xf numFmtId="49" fontId="0" fillId="2" borderId="43" xfId="0" applyNumberFormat="1" applyFill="1" applyBorder="1" applyAlignment="1" applyProtection="1">
      <alignment horizontal="center" vertical="center" shrinkToFit="1"/>
      <protection locked="0"/>
    </xf>
    <xf numFmtId="49" fontId="0" fillId="2" borderId="14" xfId="0" applyNumberFormat="1" applyFill="1" applyBorder="1" applyAlignment="1" applyProtection="1">
      <alignment horizontal="center" vertical="center" shrinkToFit="1"/>
      <protection locked="0"/>
    </xf>
    <xf numFmtId="49" fontId="0" fillId="2" borderId="44" xfId="0" applyNumberFormat="1" applyFill="1" applyBorder="1" applyAlignment="1" applyProtection="1">
      <alignment horizontal="center" vertical="center" shrinkToFit="1"/>
      <protection locked="0"/>
    </xf>
    <xf numFmtId="49" fontId="0" fillId="0" borderId="79" xfId="0" applyNumberFormat="1" applyFill="1" applyBorder="1" applyAlignment="1" applyProtection="1">
      <alignment horizontal="center" vertical="center"/>
      <protection locked="0"/>
    </xf>
    <xf numFmtId="49" fontId="0" fillId="0" borderId="6" xfId="0" applyNumberFormat="1" applyFill="1" applyBorder="1" applyAlignment="1" applyProtection="1">
      <alignment horizontal="center" vertical="center"/>
      <protection locked="0"/>
    </xf>
    <xf numFmtId="49" fontId="0" fillId="0" borderId="81" xfId="0" applyNumberFormat="1" applyFill="1" applyBorder="1" applyAlignment="1" applyProtection="1">
      <alignment horizontal="center" vertical="center"/>
      <protection locked="0"/>
    </xf>
    <xf numFmtId="49" fontId="0" fillId="0" borderId="11" xfId="0" applyNumberFormat="1" applyFill="1" applyBorder="1" applyAlignment="1" applyProtection="1">
      <alignment horizontal="center" vertical="center"/>
      <protection locked="0"/>
    </xf>
    <xf numFmtId="49" fontId="0" fillId="0" borderId="78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0" fillId="0" borderId="48" xfId="0" applyNumberFormat="1" applyFill="1" applyBorder="1" applyAlignment="1" applyProtection="1">
      <alignment horizontal="center" vertical="center"/>
      <protection locked="0"/>
    </xf>
    <xf numFmtId="49" fontId="0" fillId="0" borderId="45" xfId="0" applyNumberFormat="1" applyFill="1" applyBorder="1" applyAlignment="1" applyProtection="1">
      <alignment horizontal="center" vertical="center"/>
      <protection locked="0"/>
    </xf>
    <xf numFmtId="49" fontId="0" fillId="0" borderId="14" xfId="0" applyNumberFormat="1" applyFill="1" applyBorder="1" applyAlignment="1" applyProtection="1">
      <alignment horizontal="center" vertical="center"/>
      <protection locked="0"/>
    </xf>
    <xf numFmtId="49" fontId="0" fillId="0" borderId="83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4" fillId="3" borderId="46" xfId="0" applyFont="1" applyFill="1" applyBorder="1" applyAlignment="1">
      <alignment horizontal="center" vertical="center"/>
    </xf>
    <xf numFmtId="0" fontId="4" fillId="3" borderId="72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2" borderId="42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47" xfId="0" applyFill="1" applyBorder="1" applyAlignment="1" applyProtection="1">
      <alignment horizontal="center" vertical="center"/>
      <protection locked="0"/>
    </xf>
    <xf numFmtId="0" fontId="0" fillId="2" borderId="48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/>
    </xf>
    <xf numFmtId="0" fontId="25" fillId="0" borderId="7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7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8" fillId="0" borderId="77" xfId="0" applyFont="1" applyBorder="1" applyAlignment="1">
      <alignment horizontal="left" vertical="center" wrapText="1"/>
    </xf>
    <xf numFmtId="0" fontId="28" fillId="0" borderId="8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left" vertical="center" wrapText="1"/>
    </xf>
    <xf numFmtId="0" fontId="28" fillId="0" borderId="78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52" xfId="0" applyFont="1" applyBorder="1" applyAlignment="1">
      <alignment horizontal="left" vertical="center" wrapText="1"/>
    </xf>
    <xf numFmtId="0" fontId="28" fillId="0" borderId="45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44" xfId="0" applyFont="1" applyBorder="1" applyAlignment="1">
      <alignment horizontal="left" vertical="center" wrapText="1"/>
    </xf>
    <xf numFmtId="49" fontId="0" fillId="2" borderId="15" xfId="0" applyNumberFormat="1" applyFill="1" applyBorder="1" applyAlignment="1" applyProtection="1">
      <alignment horizontal="center" vertical="center" shrinkToFit="1"/>
      <protection locked="0"/>
    </xf>
    <xf numFmtId="49" fontId="0" fillId="2" borderId="46" xfId="0" applyNumberFormat="1" applyFill="1" applyBorder="1" applyAlignment="1" applyProtection="1">
      <alignment horizontal="center" vertical="center" shrinkToFit="1"/>
      <protection locked="0"/>
    </xf>
    <xf numFmtId="0" fontId="0" fillId="0" borderId="7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83" xfId="0" applyBorder="1" applyAlignment="1">
      <alignment horizontal="center"/>
    </xf>
    <xf numFmtId="49" fontId="0" fillId="2" borderId="6" xfId="0" applyNumberFormat="1" applyFill="1" applyBorder="1" applyAlignment="1" applyProtection="1">
      <alignment horizontal="center" vertical="center" shrinkToFit="1"/>
      <protection locked="0"/>
    </xf>
    <xf numFmtId="49" fontId="0" fillId="2" borderId="80" xfId="0" applyNumberFormat="1" applyFill="1" applyBorder="1" applyAlignment="1" applyProtection="1">
      <alignment horizontal="center" vertical="center" shrinkToFit="1"/>
      <protection locked="0"/>
    </xf>
    <xf numFmtId="49" fontId="0" fillId="2" borderId="11" xfId="0" applyNumberFormat="1" applyFill="1" applyBorder="1" applyAlignment="1" applyProtection="1">
      <alignment horizontal="center" vertical="center" shrinkToFit="1"/>
      <protection locked="0"/>
    </xf>
    <xf numFmtId="49" fontId="0" fillId="2" borderId="82" xfId="0" applyNumberForma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2" borderId="46" xfId="0" applyFill="1" applyBorder="1" applyAlignment="1" applyProtection="1">
      <alignment horizontal="center" vertical="center"/>
      <protection locked="0"/>
    </xf>
    <xf numFmtId="0" fontId="0" fillId="2" borderId="72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0" fillId="0" borderId="92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49" fontId="0" fillId="2" borderId="6" xfId="0" applyNumberFormat="1" applyFill="1" applyBorder="1" applyAlignment="1" applyProtection="1">
      <alignment horizontal="center" shrinkToFit="1"/>
      <protection locked="0"/>
    </xf>
    <xf numFmtId="49" fontId="0" fillId="2" borderId="7" xfId="0" applyNumberFormat="1" applyFill="1" applyBorder="1" applyAlignment="1" applyProtection="1">
      <alignment horizontal="center" shrinkToFit="1"/>
      <protection locked="0"/>
    </xf>
    <xf numFmtId="49" fontId="0" fillId="2" borderId="72" xfId="0" applyNumberFormat="1" applyFill="1" applyBorder="1" applyAlignment="1" applyProtection="1">
      <alignment horizontal="center" shrinkToFit="1"/>
      <protection locked="0"/>
    </xf>
    <xf numFmtId="49" fontId="0" fillId="2" borderId="47" xfId="0" applyNumberFormat="1" applyFill="1" applyBorder="1" applyAlignment="1" applyProtection="1">
      <alignment horizontal="center" shrinkToFit="1"/>
      <protection locked="0"/>
    </xf>
    <xf numFmtId="49" fontId="0" fillId="2" borderId="11" xfId="0" applyNumberFormat="1" applyFill="1" applyBorder="1" applyAlignment="1" applyProtection="1">
      <alignment horizontal="center" shrinkToFit="1"/>
      <protection locked="0"/>
    </xf>
    <xf numFmtId="49" fontId="0" fillId="2" borderId="12" xfId="0" applyNumberFormat="1" applyFill="1" applyBorder="1" applyAlignment="1" applyProtection="1">
      <alignment horizontal="center" shrinkToFit="1"/>
      <protection locked="0"/>
    </xf>
    <xf numFmtId="0" fontId="0" fillId="0" borderId="85" xfId="0" applyBorder="1" applyAlignment="1">
      <alignment horizontal="center" vertical="center"/>
    </xf>
    <xf numFmtId="0" fontId="0" fillId="0" borderId="8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49" fontId="0" fillId="2" borderId="42" xfId="0" applyNumberFormat="1" applyFill="1" applyBorder="1" applyAlignment="1" applyProtection="1">
      <alignment horizontal="center" vertical="center" shrinkToFit="1"/>
      <protection locked="0"/>
    </xf>
    <xf numFmtId="49" fontId="0" fillId="2" borderId="23" xfId="0" applyNumberFormat="1" applyFill="1" applyBorder="1" applyAlignment="1" applyProtection="1">
      <alignment horizontal="center" vertical="center" shrinkToFit="1"/>
      <protection locked="0"/>
    </xf>
    <xf numFmtId="49" fontId="0" fillId="2" borderId="31" xfId="0" applyNumberFormat="1" applyFill="1" applyBorder="1" applyAlignment="1" applyProtection="1">
      <alignment horizontal="center" vertical="center" shrinkToFit="1"/>
      <protection locked="0"/>
    </xf>
    <xf numFmtId="49" fontId="0" fillId="2" borderId="48" xfId="0" applyNumberFormat="1" applyFill="1" applyBorder="1" applyAlignment="1" applyProtection="1">
      <alignment horizontal="center" vertical="center" shrinkToFit="1"/>
      <protection locked="0"/>
    </xf>
    <xf numFmtId="49" fontId="0" fillId="2" borderId="83" xfId="0" applyNumberFormat="1" applyFill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16" xfId="0" applyFont="1" applyFill="1" applyBorder="1" applyAlignment="1">
      <alignment horizontal="right" vertical="top"/>
    </xf>
    <xf numFmtId="0" fontId="17" fillId="0" borderId="2" xfId="0" applyFont="1" applyFill="1" applyBorder="1" applyAlignment="1">
      <alignment horizontal="right" vertical="top"/>
    </xf>
    <xf numFmtId="0" fontId="17" fillId="0" borderId="32" xfId="0" applyFont="1" applyFill="1" applyBorder="1" applyAlignment="1">
      <alignment horizontal="right" vertical="top"/>
    </xf>
    <xf numFmtId="0" fontId="0" fillId="0" borderId="4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49" fontId="0" fillId="2" borderId="46" xfId="0" applyNumberFormat="1" applyFill="1" applyBorder="1" applyAlignment="1" applyProtection="1">
      <alignment horizontal="center" shrinkToFit="1"/>
      <protection locked="0"/>
    </xf>
    <xf numFmtId="49" fontId="0" fillId="2" borderId="72" xfId="0" applyNumberFormat="1" applyFill="1" applyBorder="1" applyAlignment="1" applyProtection="1">
      <alignment horizontal="center" vertical="center" shrinkToFit="1"/>
      <protection locked="0"/>
    </xf>
    <xf numFmtId="0" fontId="0" fillId="0" borderId="90" xfId="0" applyBorder="1" applyAlignment="1">
      <alignment horizontal="center" vertical="center"/>
    </xf>
    <xf numFmtId="49" fontId="0" fillId="2" borderId="90" xfId="0" applyNumberFormat="1" applyFill="1" applyBorder="1" applyAlignment="1" applyProtection="1">
      <alignment horizontal="center" vertical="center" shrinkToFit="1"/>
      <protection locked="0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84" xfId="0" applyFill="1" applyBorder="1" applyAlignment="1" applyProtection="1">
      <alignment horizontal="center" vertical="center" wrapText="1"/>
    </xf>
    <xf numFmtId="0" fontId="0" fillId="0" borderId="47" xfId="0" applyFill="1" applyBorder="1" applyAlignment="1" applyProtection="1">
      <alignment horizontal="center" vertical="center" wrapText="1"/>
    </xf>
    <xf numFmtId="0" fontId="0" fillId="0" borderId="48" xfId="0" applyFill="1" applyBorder="1" applyAlignment="1" applyProtection="1">
      <alignment horizontal="center" vertical="center" wrapText="1"/>
    </xf>
    <xf numFmtId="0" fontId="0" fillId="0" borderId="43" xfId="0" applyFill="1" applyBorder="1" applyAlignment="1" applyProtection="1">
      <alignment horizontal="center" vertical="center" wrapText="1"/>
    </xf>
    <xf numFmtId="0" fontId="0" fillId="0" borderId="83" xfId="0" applyFill="1" applyBorder="1" applyAlignment="1" applyProtection="1">
      <alignment horizontal="center" vertical="center" wrapText="1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49" fontId="0" fillId="2" borderId="0" xfId="0" applyNumberFormat="1" applyFill="1" applyBorder="1" applyAlignment="1" applyProtection="1">
      <alignment horizontal="center" vertical="center" wrapText="1"/>
      <protection locked="0"/>
    </xf>
    <xf numFmtId="49" fontId="0" fillId="2" borderId="52" xfId="0" applyNumberFormat="1" applyFill="1" applyBorder="1" applyAlignment="1" applyProtection="1">
      <alignment horizontal="center" vertical="center" wrapText="1"/>
      <protection locked="0"/>
    </xf>
    <xf numFmtId="49" fontId="0" fillId="2" borderId="14" xfId="0" applyNumberFormat="1" applyFill="1" applyBorder="1" applyAlignment="1" applyProtection="1">
      <alignment horizontal="center" vertical="center" wrapText="1"/>
      <protection locked="0"/>
    </xf>
    <xf numFmtId="49" fontId="0" fillId="2" borderId="44" xfId="0" applyNumberFormat="1" applyFill="1" applyBorder="1" applyAlignment="1" applyProtection="1">
      <alignment horizontal="center" vertical="center" wrapText="1"/>
      <protection locked="0"/>
    </xf>
    <xf numFmtId="49" fontId="0" fillId="2" borderId="89" xfId="0" applyNumberFormat="1" applyFill="1" applyBorder="1" applyAlignment="1" applyProtection="1">
      <alignment horizontal="center" vertical="center" shrinkToFit="1"/>
      <protection locked="0"/>
    </xf>
    <xf numFmtId="49" fontId="0" fillId="2" borderId="88" xfId="0" applyNumberFormat="1" applyFill="1" applyBorder="1" applyAlignment="1" applyProtection="1">
      <alignment horizontal="center" vertical="center" shrinkToFit="1"/>
      <protection locked="0"/>
    </xf>
    <xf numFmtId="49" fontId="0" fillId="2" borderId="91" xfId="0" applyNumberFormat="1" applyFill="1" applyBorder="1" applyAlignment="1" applyProtection="1">
      <alignment horizontal="center" vertical="center" shrinkToFit="1"/>
      <protection locked="0"/>
    </xf>
    <xf numFmtId="0" fontId="36" fillId="5" borderId="30" xfId="0" applyFont="1" applyFill="1" applyBorder="1" applyAlignment="1">
      <alignment horizontal="center" vertical="center" wrapText="1"/>
    </xf>
    <xf numFmtId="0" fontId="36" fillId="5" borderId="23" xfId="0" applyFont="1" applyFill="1" applyBorder="1" applyAlignment="1">
      <alignment horizontal="center" vertical="center" wrapText="1"/>
    </xf>
    <xf numFmtId="0" fontId="36" fillId="5" borderId="24" xfId="0" applyFont="1" applyFill="1" applyBorder="1" applyAlignment="1">
      <alignment horizontal="center" vertical="center" wrapText="1"/>
    </xf>
    <xf numFmtId="0" fontId="36" fillId="5" borderId="78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center" wrapText="1"/>
    </xf>
    <xf numFmtId="0" fontId="36" fillId="5" borderId="52" xfId="0" applyFont="1" applyFill="1" applyBorder="1" applyAlignment="1">
      <alignment horizontal="center" vertical="center" wrapText="1"/>
    </xf>
    <xf numFmtId="0" fontId="36" fillId="5" borderId="45" xfId="0" applyFont="1" applyFill="1" applyBorder="1" applyAlignment="1">
      <alignment horizontal="center" vertical="center" wrapText="1"/>
    </xf>
    <xf numFmtId="0" fontId="36" fillId="5" borderId="14" xfId="0" applyFont="1" applyFill="1" applyBorder="1" applyAlignment="1">
      <alignment horizontal="center" vertical="center" wrapText="1"/>
    </xf>
    <xf numFmtId="0" fontId="36" fillId="5" borderId="44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16" xfId="0" applyBorder="1" applyAlignment="1">
      <alignment horizontal="right"/>
    </xf>
    <xf numFmtId="0" fontId="0" fillId="0" borderId="2" xfId="0" applyBorder="1" applyAlignment="1">
      <alignment horizontal="right"/>
    </xf>
    <xf numFmtId="49" fontId="0" fillId="2" borderId="2" xfId="0" applyNumberFormat="1" applyFill="1" applyBorder="1" applyAlignment="1" applyProtection="1">
      <alignment horizontal="right" vertical="center" shrinkToFit="1"/>
      <protection locked="0"/>
    </xf>
    <xf numFmtId="49" fontId="0" fillId="2" borderId="2" xfId="0" applyNumberFormat="1" applyFill="1" applyBorder="1" applyAlignment="1" applyProtection="1">
      <alignment horizontal="center" vertical="center" shrinkToFit="1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left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84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18" fillId="5" borderId="77" xfId="0" applyFont="1" applyFill="1" applyBorder="1" applyAlignment="1">
      <alignment horizontal="right" vertical="center" wrapText="1"/>
    </xf>
    <xf numFmtId="0" fontId="18" fillId="5" borderId="8" xfId="0" applyFont="1" applyFill="1" applyBorder="1" applyAlignment="1">
      <alignment horizontal="right" vertical="center"/>
    </xf>
    <xf numFmtId="0" fontId="18" fillId="5" borderId="78" xfId="0" applyFont="1" applyFill="1" applyBorder="1" applyAlignment="1">
      <alignment horizontal="right" vertical="center"/>
    </xf>
    <xf numFmtId="0" fontId="18" fillId="5" borderId="0" xfId="0" applyFont="1" applyFill="1" applyBorder="1" applyAlignment="1">
      <alignment horizontal="right" vertical="center"/>
    </xf>
    <xf numFmtId="0" fontId="18" fillId="5" borderId="45" xfId="0" applyFont="1" applyFill="1" applyBorder="1" applyAlignment="1">
      <alignment horizontal="right" vertical="center"/>
    </xf>
    <xf numFmtId="0" fontId="18" fillId="5" borderId="14" xfId="0" applyFont="1" applyFill="1" applyBorder="1" applyAlignment="1">
      <alignment horizontal="right" vertical="center"/>
    </xf>
    <xf numFmtId="0" fontId="18" fillId="2" borderId="8" xfId="0" applyFont="1" applyFill="1" applyBorder="1" applyAlignment="1" applyProtection="1">
      <alignment horizontal="left" vertical="center"/>
      <protection locked="0"/>
    </xf>
    <xf numFmtId="0" fontId="18" fillId="2" borderId="9" xfId="0" applyFont="1" applyFill="1" applyBorder="1" applyAlignment="1" applyProtection="1">
      <alignment horizontal="left" vertical="center"/>
      <protection locked="0"/>
    </xf>
    <xf numFmtId="0" fontId="18" fillId="2" borderId="0" xfId="0" applyFont="1" applyFill="1" applyBorder="1" applyAlignment="1" applyProtection="1">
      <alignment horizontal="left" vertical="center"/>
      <protection locked="0"/>
    </xf>
    <xf numFmtId="0" fontId="18" fillId="2" borderId="52" xfId="0" applyFont="1" applyFill="1" applyBorder="1" applyAlignment="1" applyProtection="1">
      <alignment horizontal="left" vertical="center"/>
      <protection locked="0"/>
    </xf>
    <xf numFmtId="0" fontId="18" fillId="2" borderId="14" xfId="0" applyFont="1" applyFill="1" applyBorder="1" applyAlignment="1" applyProtection="1">
      <alignment horizontal="left" vertical="center"/>
      <protection locked="0"/>
    </xf>
    <xf numFmtId="0" fontId="18" fillId="2" borderId="44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center" vertical="center"/>
    </xf>
    <xf numFmtId="0" fontId="28" fillId="0" borderId="8" xfId="0" applyFont="1" applyBorder="1" applyAlignment="1">
      <alignment horizontal="left" vertical="center"/>
    </xf>
    <xf numFmtId="0" fontId="28" fillId="0" borderId="9" xfId="0" applyFont="1" applyBorder="1" applyAlignment="1">
      <alignment horizontal="left" vertical="center"/>
    </xf>
    <xf numFmtId="0" fontId="28" fillId="0" borderId="78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52" xfId="0" applyFont="1" applyBorder="1" applyAlignment="1">
      <alignment horizontal="left" vertical="center"/>
    </xf>
    <xf numFmtId="0" fontId="28" fillId="0" borderId="45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8" fillId="0" borderId="44" xfId="0" applyFont="1" applyBorder="1" applyAlignment="1">
      <alignment horizontal="left" vertical="center"/>
    </xf>
    <xf numFmtId="49" fontId="0" fillId="2" borderId="1" xfId="0" applyNumberFormat="1" applyFill="1" applyBorder="1" applyAlignment="1" applyProtection="1">
      <alignment horizontal="center" vertical="center" shrinkToFit="1"/>
      <protection locked="0"/>
    </xf>
    <xf numFmtId="0" fontId="0" fillId="0" borderId="79" xfId="0" applyBorder="1" applyAlignment="1">
      <alignment horizontal="center" vertical="center" wrapText="1"/>
    </xf>
    <xf numFmtId="0" fontId="20" fillId="0" borderId="87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87" xfId="0" applyFont="1" applyBorder="1" applyAlignment="1">
      <alignment horizontal="center" vertical="center"/>
    </xf>
    <xf numFmtId="0" fontId="20" fillId="0" borderId="86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4" fillId="6" borderId="101" xfId="0" applyFont="1" applyFill="1" applyBorder="1" applyAlignment="1" applyProtection="1">
      <alignment horizontal="center" vertical="center" wrapText="1"/>
      <protection locked="0"/>
    </xf>
    <xf numFmtId="0" fontId="4" fillId="6" borderId="102" xfId="0" applyFont="1" applyFill="1" applyBorder="1" applyAlignment="1" applyProtection="1">
      <alignment horizontal="center" vertical="center" wrapText="1"/>
      <protection locked="0"/>
    </xf>
    <xf numFmtId="0" fontId="4" fillId="6" borderId="103" xfId="0" applyFont="1" applyFill="1" applyBorder="1" applyAlignment="1" applyProtection="1">
      <alignment horizontal="center" vertical="center" wrapText="1"/>
      <protection locked="0"/>
    </xf>
    <xf numFmtId="0" fontId="4" fillId="6" borderId="104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Border="1" applyAlignment="1" applyProtection="1">
      <alignment horizontal="center" vertical="center" wrapText="1"/>
      <protection locked="0"/>
    </xf>
    <xf numFmtId="0" fontId="4" fillId="6" borderId="105" xfId="0" applyFont="1" applyFill="1" applyBorder="1" applyAlignment="1" applyProtection="1">
      <alignment horizontal="center" vertical="center" wrapText="1"/>
      <protection locked="0"/>
    </xf>
    <xf numFmtId="0" fontId="4" fillId="6" borderId="106" xfId="0" applyFont="1" applyFill="1" applyBorder="1" applyAlignment="1" applyProtection="1">
      <alignment horizontal="center" vertical="center" wrapText="1"/>
      <protection locked="0"/>
    </xf>
    <xf numFmtId="0" fontId="4" fillId="6" borderId="107" xfId="0" applyFont="1" applyFill="1" applyBorder="1" applyAlignment="1" applyProtection="1">
      <alignment horizontal="center" vertical="center" wrapText="1"/>
      <protection locked="0"/>
    </xf>
    <xf numFmtId="0" fontId="4" fillId="6" borderId="108" xfId="0" applyFont="1" applyFill="1" applyBorder="1" applyAlignment="1" applyProtection="1">
      <alignment horizontal="center" vertical="center" wrapText="1"/>
      <protection locked="0"/>
    </xf>
    <xf numFmtId="0" fontId="4" fillId="7" borderId="101" xfId="0" applyFont="1" applyFill="1" applyBorder="1" applyAlignment="1" applyProtection="1">
      <alignment horizontal="center" vertical="center" wrapText="1"/>
      <protection locked="0"/>
    </xf>
    <xf numFmtId="0" fontId="4" fillId="7" borderId="102" xfId="0" applyFont="1" applyFill="1" applyBorder="1" applyAlignment="1" applyProtection="1">
      <alignment horizontal="center" vertical="center" wrapText="1"/>
      <protection locked="0"/>
    </xf>
    <xf numFmtId="0" fontId="4" fillId="7" borderId="103" xfId="0" applyFont="1" applyFill="1" applyBorder="1" applyAlignment="1" applyProtection="1">
      <alignment horizontal="center" vertical="center" wrapText="1"/>
      <protection locked="0"/>
    </xf>
    <xf numFmtId="0" fontId="4" fillId="7" borderId="104" xfId="0" applyFont="1" applyFill="1" applyBorder="1" applyAlignment="1" applyProtection="1">
      <alignment horizontal="center" vertical="center" wrapText="1"/>
      <protection locked="0"/>
    </xf>
    <xf numFmtId="0" fontId="4" fillId="7" borderId="0" xfId="0" applyFont="1" applyFill="1" applyBorder="1" applyAlignment="1" applyProtection="1">
      <alignment horizontal="center" vertical="center" wrapText="1"/>
      <protection locked="0"/>
    </xf>
    <xf numFmtId="0" fontId="4" fillId="7" borderId="105" xfId="0" applyFont="1" applyFill="1" applyBorder="1" applyAlignment="1" applyProtection="1">
      <alignment horizontal="center" vertical="center" wrapText="1"/>
      <protection locked="0"/>
    </xf>
    <xf numFmtId="0" fontId="4" fillId="7" borderId="106" xfId="0" applyFont="1" applyFill="1" applyBorder="1" applyAlignment="1" applyProtection="1">
      <alignment horizontal="center" vertical="center" wrapText="1"/>
      <protection locked="0"/>
    </xf>
    <xf numFmtId="0" fontId="4" fillId="7" borderId="107" xfId="0" applyFont="1" applyFill="1" applyBorder="1" applyAlignment="1" applyProtection="1">
      <alignment horizontal="center" vertical="center" wrapText="1"/>
      <protection locked="0"/>
    </xf>
    <xf numFmtId="0" fontId="4" fillId="7" borderId="108" xfId="0" applyFont="1" applyFill="1" applyBorder="1" applyAlignment="1" applyProtection="1">
      <alignment horizontal="center" vertical="center" wrapText="1"/>
      <protection locked="0"/>
    </xf>
    <xf numFmtId="0" fontId="29" fillId="5" borderId="93" xfId="0" applyFont="1" applyFill="1" applyBorder="1" applyAlignment="1">
      <alignment horizontal="center" vertical="center"/>
    </xf>
    <xf numFmtId="0" fontId="29" fillId="5" borderId="94" xfId="0" applyFont="1" applyFill="1" applyBorder="1" applyAlignment="1">
      <alignment horizontal="center" vertical="center"/>
    </xf>
    <xf numFmtId="0" fontId="29" fillId="5" borderId="95" xfId="0" applyFont="1" applyFill="1" applyBorder="1" applyAlignment="1">
      <alignment horizontal="center" vertical="center"/>
    </xf>
    <xf numFmtId="0" fontId="29" fillId="5" borderId="96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29" fillId="5" borderId="97" xfId="0" applyFont="1" applyFill="1" applyBorder="1" applyAlignment="1">
      <alignment horizontal="center" vertical="center"/>
    </xf>
    <xf numFmtId="0" fontId="29" fillId="5" borderId="98" xfId="0" applyFont="1" applyFill="1" applyBorder="1" applyAlignment="1">
      <alignment horizontal="center" vertical="center"/>
    </xf>
    <xf numFmtId="0" fontId="29" fillId="5" borderId="99" xfId="0" applyFont="1" applyFill="1" applyBorder="1" applyAlignment="1">
      <alignment horizontal="center" vertical="center"/>
    </xf>
    <xf numFmtId="0" fontId="29" fillId="5" borderId="100" xfId="0" applyFont="1" applyFill="1" applyBorder="1" applyAlignment="1">
      <alignment horizontal="center" vertical="center"/>
    </xf>
    <xf numFmtId="0" fontId="30" fillId="0" borderId="8" xfId="0" applyFont="1" applyBorder="1" applyAlignment="1">
      <alignment horizontal="left" wrapText="1"/>
    </xf>
    <xf numFmtId="0" fontId="30" fillId="0" borderId="8" xfId="0" applyFont="1" applyBorder="1" applyAlignment="1">
      <alignment horizontal="left"/>
    </xf>
  </cellXfs>
  <cellStyles count="3">
    <cellStyle name="標準" xfId="0" builtinId="0"/>
    <cellStyle name="標準 2" xfId="1"/>
    <cellStyle name="標準 3" xfId="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180975</xdr:colOff>
      <xdr:row>22</xdr:row>
      <xdr:rowOff>142875</xdr:rowOff>
    </xdr:from>
    <xdr:to>
      <xdr:col>41</xdr:col>
      <xdr:colOff>266700</xdr:colOff>
      <xdr:row>38</xdr:row>
      <xdr:rowOff>76200</xdr:rowOff>
    </xdr:to>
    <xdr:sp macro="" textlink="">
      <xdr:nvSpPr>
        <xdr:cNvPr id="2" name="テキスト ボックス 1"/>
        <xdr:cNvSpPr txBox="1"/>
      </xdr:nvSpPr>
      <xdr:spPr>
        <a:xfrm>
          <a:off x="10429875" y="4076700"/>
          <a:ext cx="4667250" cy="2714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画像添付コメントを追加</a:t>
          </a:r>
          <a:r>
            <a:rPr kumimoji="1" lang="en-US" altLang="ja-JP" sz="1100"/>
            <a:t>todo</a:t>
          </a:r>
        </a:p>
        <a:p>
          <a:r>
            <a:rPr kumimoji="1" lang="en-US" altLang="ja-JP" sz="1100"/>
            <a:t>2023/1/20 </a:t>
          </a:r>
          <a:r>
            <a:rPr kumimoji="1" lang="ja-JP" altLang="en-US" sz="1100"/>
            <a:t>申請団体と年齢不一致の指摘機能追加完了</a:t>
          </a:r>
          <a:endParaRPr kumimoji="1" lang="en-US" altLang="ja-JP" sz="1100"/>
        </a:p>
        <a:p>
          <a:r>
            <a:rPr kumimoji="1" lang="en-US" altLang="ja-JP" sz="1100"/>
            <a:t>2023/2/2 </a:t>
          </a:r>
          <a:r>
            <a:rPr kumimoji="1" lang="ja-JP" altLang="en-US" sz="1100"/>
            <a:t>メモ・公認級・段位受審申請書シートと違い「高体連</a:t>
          </a:r>
          <a:r>
            <a:rPr kumimoji="1" lang="en-US" altLang="ja-JP" sz="1100"/>
            <a:t>1</a:t>
          </a:r>
          <a:r>
            <a:rPr kumimoji="1" lang="ja-JP" altLang="en-US" sz="1100"/>
            <a:t>級取得者に限る」と「満</a:t>
          </a:r>
          <a:r>
            <a:rPr kumimoji="1" lang="en-US" altLang="ja-JP" sz="1100"/>
            <a:t>15</a:t>
          </a:r>
          <a:r>
            <a:rPr kumimoji="1" lang="ja-JP" altLang="en-US" sz="1100"/>
            <a:t>歳以上</a:t>
          </a:r>
          <a:r>
            <a:rPr kumimoji="1" lang="en-US" altLang="ja-JP" sz="1100"/>
            <a:t>18</a:t>
          </a:r>
          <a:r>
            <a:rPr kumimoji="1" lang="ja-JP" altLang="en-US" sz="1100"/>
            <a:t>歳以下（高校生）」という、制約が一般的な高校生に設定されていいるため、年齢</a:t>
          </a:r>
          <a:r>
            <a:rPr kumimoji="1" lang="en-US" altLang="ja-JP" sz="1100"/>
            <a:t>Base</a:t>
          </a:r>
          <a:r>
            <a:rPr kumimoji="1" lang="ja-JP" altLang="en-US" sz="1100"/>
            <a:t>の昇段審査段位受審制限チェックのままにしておく。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219075</xdr:colOff>
      <xdr:row>29</xdr:row>
      <xdr:rowOff>85725</xdr:rowOff>
    </xdr:from>
    <xdr:to>
      <xdr:col>42</xdr:col>
      <xdr:colOff>304800</xdr:colOff>
      <xdr:row>45</xdr:row>
      <xdr:rowOff>28575</xdr:rowOff>
    </xdr:to>
    <xdr:sp macro="" textlink="">
      <xdr:nvSpPr>
        <xdr:cNvPr id="2" name="テキスト ボックス 1"/>
        <xdr:cNvSpPr txBox="1"/>
      </xdr:nvSpPr>
      <xdr:spPr>
        <a:xfrm>
          <a:off x="10439400" y="5295900"/>
          <a:ext cx="4667250" cy="2714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画像添付コメントを追加</a:t>
          </a:r>
          <a:r>
            <a:rPr kumimoji="1" lang="en-US" altLang="ja-JP" sz="1100"/>
            <a:t>todo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2023/1/25 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申請団体と年齢不一致の指摘機能追加完了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2023/2/2 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メモ・公認級・段位受審申請書シートと違い「高体連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級取得者に限る」と「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歳以上かつ義務教育を終了した者（高校生以上）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」という、制約が一般的な高校生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以上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に設定されていいるため、年齢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Base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の昇段審査段位受審制限チェックのままにしておく。</a:t>
          </a:r>
          <a:endParaRPr lang="ja-JP" altLang="ja-JP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0"/>
  <sheetViews>
    <sheetView showGridLines="0" showRowColHeaders="0" tabSelected="1" workbookViewId="0">
      <selection activeCell="A2" sqref="A2"/>
    </sheetView>
  </sheetViews>
  <sheetFormatPr defaultRowHeight="13.5" x14ac:dyDescent="0.15"/>
  <sheetData>
    <row r="1" spans="1:11" s="72" customFormat="1" ht="30.75" x14ac:dyDescent="0.3">
      <c r="A1" s="76" t="s">
        <v>527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s="72" customFormat="1" ht="30.75" x14ac:dyDescent="0.3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s="72" customFormat="1" ht="30.75" x14ac:dyDescent="0.3">
      <c r="A3" s="76" t="s">
        <v>528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s="72" customFormat="1" ht="30.75" x14ac:dyDescent="0.3">
      <c r="A4" s="76" t="s">
        <v>529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s="72" customFormat="1" ht="30.75" x14ac:dyDescent="0.3">
      <c r="A5" s="76" t="s">
        <v>555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s="72" customFormat="1" ht="30.75" x14ac:dyDescent="0.3">
      <c r="A6" s="76" t="s">
        <v>556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s="72" customFormat="1" ht="30.75" x14ac:dyDescent="0.3">
      <c r="A7" s="76" t="s">
        <v>551</v>
      </c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1" s="72" customFormat="1" ht="30.75" x14ac:dyDescent="0.3">
      <c r="A8" s="77" t="s">
        <v>547</v>
      </c>
      <c r="B8" s="77"/>
      <c r="C8" s="77"/>
      <c r="D8" s="76"/>
      <c r="E8" s="76"/>
      <c r="F8" s="76"/>
      <c r="G8" s="76"/>
      <c r="H8" s="76"/>
      <c r="I8" s="76"/>
      <c r="J8" s="76"/>
      <c r="K8" s="76"/>
    </row>
    <row r="9" spans="1:11" s="72" customFormat="1" ht="30.75" x14ac:dyDescent="0.3">
      <c r="A9" s="77"/>
      <c r="B9" s="76" t="s">
        <v>562</v>
      </c>
      <c r="C9" s="77"/>
      <c r="D9" s="76"/>
      <c r="E9" s="76"/>
      <c r="F9" s="76"/>
      <c r="G9" s="76"/>
      <c r="H9" s="76"/>
      <c r="I9" s="76"/>
      <c r="J9" s="76"/>
      <c r="K9" s="76"/>
    </row>
    <row r="10" spans="1:11" s="72" customFormat="1" ht="30.75" x14ac:dyDescent="0.3">
      <c r="A10" s="77"/>
      <c r="B10" s="76" t="s">
        <v>557</v>
      </c>
      <c r="C10" s="77"/>
      <c r="D10" s="76"/>
      <c r="E10" s="76"/>
      <c r="F10" s="76"/>
      <c r="G10" s="76"/>
      <c r="H10" s="76"/>
      <c r="I10" s="76"/>
      <c r="J10" s="76"/>
      <c r="K10" s="76"/>
    </row>
    <row r="11" spans="1:11" s="72" customFormat="1" ht="30.75" x14ac:dyDescent="0.3">
      <c r="A11" s="77" t="s">
        <v>553</v>
      </c>
      <c r="B11" s="76"/>
      <c r="C11" s="77"/>
      <c r="D11" s="76"/>
      <c r="E11" s="76"/>
      <c r="F11" s="76"/>
      <c r="G11" s="76"/>
      <c r="H11" s="76"/>
      <c r="I11" s="76"/>
      <c r="J11" s="76"/>
      <c r="K11" s="76"/>
    </row>
    <row r="12" spans="1:11" s="72" customFormat="1" ht="30.75" x14ac:dyDescent="0.3">
      <c r="A12" s="77" t="s">
        <v>554</v>
      </c>
      <c r="B12" s="76"/>
      <c r="C12" s="77"/>
      <c r="D12" s="76"/>
      <c r="E12" s="76"/>
      <c r="F12" s="76"/>
      <c r="G12" s="76"/>
      <c r="H12" s="76"/>
      <c r="I12" s="76"/>
      <c r="J12" s="76"/>
      <c r="K12" s="76"/>
    </row>
    <row r="13" spans="1:11" s="72" customFormat="1" ht="30.75" x14ac:dyDescent="0.3">
      <c r="A13" s="77"/>
      <c r="B13" s="77"/>
      <c r="C13" s="77"/>
      <c r="D13" s="76"/>
      <c r="E13" s="76"/>
      <c r="F13" s="76"/>
      <c r="G13" s="76"/>
      <c r="H13" s="76"/>
      <c r="I13" s="76"/>
      <c r="J13" s="76"/>
      <c r="K13" s="76"/>
    </row>
    <row r="14" spans="1:11" s="72" customFormat="1" ht="30.75" x14ac:dyDescent="0.3">
      <c r="A14" s="76" t="s">
        <v>561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</row>
    <row r="15" spans="1:11" s="72" customFormat="1" ht="30.75" x14ac:dyDescent="0.3">
      <c r="A15" s="72" t="s">
        <v>550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</row>
    <row r="16" spans="1:11" s="72" customFormat="1" ht="30.75" x14ac:dyDescent="0.3">
      <c r="B16" s="72" t="s">
        <v>549</v>
      </c>
      <c r="C16" s="76"/>
      <c r="D16" s="76"/>
      <c r="E16" s="76"/>
      <c r="F16" s="76"/>
      <c r="G16" s="76"/>
      <c r="H16" s="76"/>
      <c r="I16" s="76"/>
      <c r="J16" s="76"/>
      <c r="K16" s="76"/>
    </row>
    <row r="17" spans="1:11" s="72" customFormat="1" ht="30.75" x14ac:dyDescent="0.3">
      <c r="B17" s="72" t="s">
        <v>558</v>
      </c>
      <c r="C17" s="76"/>
      <c r="D17" s="76"/>
      <c r="E17" s="76"/>
      <c r="F17" s="76"/>
      <c r="G17" s="76"/>
      <c r="H17" s="76"/>
      <c r="I17" s="76"/>
      <c r="J17" s="76"/>
      <c r="K17" s="76"/>
    </row>
    <row r="18" spans="1:11" s="72" customFormat="1" ht="30.75" x14ac:dyDescent="0.3">
      <c r="B18" s="72" t="s">
        <v>559</v>
      </c>
      <c r="C18" s="76"/>
      <c r="D18" s="76"/>
      <c r="E18" s="76"/>
      <c r="F18" s="76"/>
      <c r="G18" s="76"/>
      <c r="H18" s="76"/>
      <c r="I18" s="76"/>
      <c r="J18" s="76"/>
      <c r="K18" s="76"/>
    </row>
    <row r="19" spans="1:11" s="72" customFormat="1" ht="30.75" x14ac:dyDescent="0.3">
      <c r="A19" s="77" t="s">
        <v>548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</row>
    <row r="20" spans="1:11" s="72" customFormat="1" ht="30.75" x14ac:dyDescent="0.3">
      <c r="A20" s="76" t="s">
        <v>540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</row>
    <row r="21" spans="1:11" s="72" customFormat="1" ht="30.75" x14ac:dyDescent="0.3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</row>
    <row r="22" spans="1:11" s="72" customFormat="1" ht="30.75" x14ac:dyDescent="0.3">
      <c r="A22" s="76" t="s">
        <v>530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</row>
    <row r="23" spans="1:11" s="72" customFormat="1" ht="30.75" x14ac:dyDescent="0.3">
      <c r="A23" s="76" t="s">
        <v>560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</row>
    <row r="24" spans="1:11" s="72" customFormat="1" ht="30.75" x14ac:dyDescent="0.3">
      <c r="A24" s="76" t="s">
        <v>541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</row>
    <row r="25" spans="1:11" s="72" customFormat="1" ht="30.75" x14ac:dyDescent="0.3">
      <c r="A25" s="76" t="s">
        <v>552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</row>
    <row r="26" spans="1:11" s="72" customFormat="1" ht="30.75" x14ac:dyDescent="0.3">
      <c r="A26" s="93" t="s">
        <v>1035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</row>
    <row r="27" spans="1:11" s="72" customFormat="1" ht="30.75" x14ac:dyDescent="0.3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</row>
    <row r="28" spans="1:11" s="72" customFormat="1" ht="30.75" x14ac:dyDescent="0.3"/>
    <row r="29" spans="1:11" s="72" customFormat="1" ht="30.75" x14ac:dyDescent="0.3"/>
    <row r="30" spans="1:11" s="72" customFormat="1" ht="30.75" x14ac:dyDescent="0.3"/>
  </sheetData>
  <sheetProtection password="CC21" sheet="1" objects="1" scenarios="1"/>
  <phoneticPr fontId="3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Z348"/>
  <sheetViews>
    <sheetView showGridLines="0" view="pageBreakPreview" topLeftCell="A2" zoomScaleNormal="100" zoomScaleSheetLayoutView="100" workbookViewId="0">
      <selection activeCell="B10" sqref="B10:C10"/>
    </sheetView>
  </sheetViews>
  <sheetFormatPr defaultColWidth="9" defaultRowHeight="13.5" x14ac:dyDescent="0.15"/>
  <cols>
    <col min="1" max="1" width="15.25" style="1" customWidth="1"/>
    <col min="2" max="7" width="3.75" style="1" customWidth="1"/>
    <col min="8" max="8" width="9.75" style="1" customWidth="1"/>
    <col min="9" max="9" width="7.75" style="1" customWidth="1"/>
    <col min="10" max="18" width="3.75" style="1" customWidth="1"/>
    <col min="19" max="20" width="10.625" style="1" customWidth="1"/>
    <col min="21" max="21" width="9" style="1"/>
    <col min="22" max="40" width="9" style="1" hidden="1" customWidth="1"/>
    <col min="41" max="41" width="11.625" style="1" hidden="1" customWidth="1"/>
    <col min="42" max="42" width="21.875" style="1" hidden="1" customWidth="1"/>
    <col min="43" max="64" width="9" style="1" hidden="1" customWidth="1"/>
    <col min="65" max="65" width="19.875" style="1" hidden="1" customWidth="1"/>
    <col min="66" max="104" width="9" style="1" hidden="1" customWidth="1"/>
    <col min="105" max="16384" width="9" style="1"/>
  </cols>
  <sheetData>
    <row r="1" spans="1:71" ht="31.5" thickBot="1" x14ac:dyDescent="0.2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Z1" s="1" t="s">
        <v>47</v>
      </c>
      <c r="AB1" s="1" t="s">
        <v>49</v>
      </c>
      <c r="AD1" s="1" t="s">
        <v>50</v>
      </c>
      <c r="AF1" s="1" t="s">
        <v>52</v>
      </c>
      <c r="AH1" s="1" t="s">
        <v>66</v>
      </c>
      <c r="AI1" s="1" t="s">
        <v>500</v>
      </c>
      <c r="AJ1" s="1" t="s">
        <v>80</v>
      </c>
      <c r="AL1" s="1" t="s">
        <v>84</v>
      </c>
      <c r="AM1" s="1" t="s">
        <v>90</v>
      </c>
      <c r="AO1" s="84" t="str">
        <f>IF(OR($B$11="",$E$11="",$G$11=""),"//",($B$11&amp;"/"&amp;$E$11&amp;"/"&amp;$G$11))</f>
        <v>//</v>
      </c>
      <c r="AP1" s="1" t="s">
        <v>894</v>
      </c>
      <c r="AR1" s="1" t="s">
        <v>1069</v>
      </c>
      <c r="AU1" s="1" t="s">
        <v>440</v>
      </c>
      <c r="AV1" s="1" t="s">
        <v>441</v>
      </c>
      <c r="AW1" s="1" t="s">
        <v>442</v>
      </c>
      <c r="AX1" s="1" t="s">
        <v>449</v>
      </c>
      <c r="AZ1" s="1" t="s">
        <v>509</v>
      </c>
      <c r="BB1" s="1" t="s">
        <v>545</v>
      </c>
      <c r="BC1" s="1" t="s">
        <v>546</v>
      </c>
      <c r="BL1" s="85"/>
      <c r="BR1" s="92" t="s">
        <v>1032</v>
      </c>
      <c r="BS1" s="92" t="s">
        <v>1033</v>
      </c>
    </row>
    <row r="2" spans="1:71" ht="67.5" customHeight="1" x14ac:dyDescent="0.1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220" t="s">
        <v>1036</v>
      </c>
      <c r="P2" s="221"/>
      <c r="Q2" s="221"/>
      <c r="R2" s="221"/>
      <c r="S2" s="221"/>
      <c r="T2" s="221"/>
      <c r="U2" s="222"/>
      <c r="Z2" s="1" t="s">
        <v>44</v>
      </c>
      <c r="AB2" s="1">
        <v>1</v>
      </c>
      <c r="AD2" s="1">
        <v>1</v>
      </c>
      <c r="AF2" s="1" t="s">
        <v>53</v>
      </c>
      <c r="AH2" s="1" t="s">
        <v>67</v>
      </c>
      <c r="AI2" s="1" t="s">
        <v>499</v>
      </c>
      <c r="AJ2" s="1" t="s">
        <v>1045</v>
      </c>
      <c r="AL2" s="1" t="s">
        <v>85</v>
      </c>
      <c r="AM2" s="1">
        <v>1922</v>
      </c>
      <c r="AO2" s="37" t="str">
        <f>$J$15&amp;"/"&amp;$N$15&amp;"/"&amp;$P$15</f>
        <v>//</v>
      </c>
      <c r="AP2" s="1" t="s">
        <v>91</v>
      </c>
      <c r="AR2" s="1" t="s">
        <v>93</v>
      </c>
      <c r="AS2" s="1" t="s">
        <v>1</v>
      </c>
      <c r="AU2" s="1">
        <v>1</v>
      </c>
      <c r="AV2" s="1">
        <v>1</v>
      </c>
      <c r="AW2" s="1" t="s">
        <v>443</v>
      </c>
      <c r="AX2" s="1" t="s">
        <v>450</v>
      </c>
      <c r="AZ2" s="1" t="s">
        <v>510</v>
      </c>
      <c r="BB2" s="1" t="s">
        <v>53</v>
      </c>
      <c r="BC2" s="1" t="s">
        <v>67</v>
      </c>
      <c r="BI2" s="1" t="str">
        <f>IF(OR(AND($J$11="",$J$10=""),AND($J$11&lt;&gt;"",$J$10&lt;&gt;"")),"",IF($J$11&lt;&gt;"",$J$11,IF($J$10&lt;&gt;"",$J$10,"")))</f>
        <v/>
      </c>
      <c r="BJ2" s="86" t="s">
        <v>900</v>
      </c>
      <c r="BL2" s="1">
        <v>0</v>
      </c>
      <c r="BM2" s="86" t="s">
        <v>937</v>
      </c>
      <c r="BO2" s="86" t="s">
        <v>912</v>
      </c>
    </row>
    <row r="3" spans="1:71" ht="30" customHeight="1" x14ac:dyDescent="0.15">
      <c r="O3" s="223"/>
      <c r="P3" s="224"/>
      <c r="Q3" s="224"/>
      <c r="R3" s="224"/>
      <c r="S3" s="224"/>
      <c r="T3" s="224"/>
      <c r="U3" s="225"/>
      <c r="Z3" s="1" t="s">
        <v>45</v>
      </c>
      <c r="AB3" s="1">
        <v>2</v>
      </c>
      <c r="AD3" s="1">
        <v>2</v>
      </c>
      <c r="AF3" s="1" t="s">
        <v>65</v>
      </c>
      <c r="AH3" s="1" t="s">
        <v>68</v>
      </c>
      <c r="AI3" s="1" t="s">
        <v>479</v>
      </c>
      <c r="AJ3" s="1" t="s">
        <v>1044</v>
      </c>
      <c r="AL3" s="1" t="s">
        <v>86</v>
      </c>
      <c r="AM3" s="1">
        <v>1923</v>
      </c>
      <c r="AO3" s="84" t="str">
        <f>IFERROR(DATEDIF($AO$2,$AO$1,"Y"),"")</f>
        <v/>
      </c>
      <c r="AP3" s="87" t="s">
        <v>1040</v>
      </c>
      <c r="AR3" s="1" t="s">
        <v>94</v>
      </c>
      <c r="AS3" s="1" t="s">
        <v>565</v>
      </c>
      <c r="AU3" s="1">
        <v>2</v>
      </c>
      <c r="AV3" s="1">
        <v>2</v>
      </c>
      <c r="AW3" s="1" t="s">
        <v>444</v>
      </c>
      <c r="AX3" s="1" t="s">
        <v>451</v>
      </c>
      <c r="AZ3" s="1" t="s">
        <v>511</v>
      </c>
      <c r="BB3" s="1" t="s">
        <v>54</v>
      </c>
      <c r="BC3" s="68" t="s">
        <v>68</v>
      </c>
      <c r="BL3" s="1">
        <v>1</v>
      </c>
      <c r="BM3" s="86" t="s">
        <v>914</v>
      </c>
    </row>
    <row r="4" spans="1:71" ht="30" customHeight="1" x14ac:dyDescent="0.15">
      <c r="A4" s="210" t="s">
        <v>1</v>
      </c>
      <c r="B4" s="210"/>
      <c r="C4" s="210"/>
      <c r="D4" s="210"/>
      <c r="E4" s="210"/>
      <c r="F4" s="210"/>
      <c r="G4" s="210"/>
      <c r="O4" s="223"/>
      <c r="P4" s="224"/>
      <c r="Q4" s="224"/>
      <c r="R4" s="224"/>
      <c r="S4" s="224"/>
      <c r="T4" s="224"/>
      <c r="U4" s="225"/>
      <c r="Z4" s="1" t="s">
        <v>46</v>
      </c>
      <c r="AB4" s="1">
        <v>3</v>
      </c>
      <c r="AD4" s="1">
        <v>3</v>
      </c>
      <c r="AF4" s="1" t="s">
        <v>54</v>
      </c>
      <c r="AH4" s="1" t="s">
        <v>69</v>
      </c>
      <c r="AI4" s="1" t="s">
        <v>480</v>
      </c>
      <c r="AM4" s="1">
        <v>1924</v>
      </c>
      <c r="AO4" s="84" t="str">
        <f>IFERROR(INDEX($BM$57:$BY$61,1,MATCH($AO$3,$BM$61:$BY$61,1)),"")</f>
        <v/>
      </c>
      <c r="AP4" s="87" t="s">
        <v>1027</v>
      </c>
      <c r="AR4" s="1" t="s">
        <v>95</v>
      </c>
      <c r="AS4" s="1" t="s">
        <v>566</v>
      </c>
      <c r="AU4" s="1">
        <v>3</v>
      </c>
      <c r="AV4" s="1">
        <v>3</v>
      </c>
      <c r="BB4" s="1" t="s">
        <v>55</v>
      </c>
      <c r="BC4" s="68" t="s">
        <v>69</v>
      </c>
      <c r="BL4" s="1">
        <v>2</v>
      </c>
      <c r="BM4" s="86" t="s">
        <v>913</v>
      </c>
    </row>
    <row r="5" spans="1:71" ht="30" customHeight="1" x14ac:dyDescent="0.2">
      <c r="A5" s="211" t="s">
        <v>40</v>
      </c>
      <c r="B5" s="211"/>
      <c r="C5" s="211"/>
      <c r="D5" s="211"/>
      <c r="E5" s="211"/>
      <c r="F5" s="211"/>
      <c r="G5" s="211"/>
      <c r="H5" s="3" t="s">
        <v>2</v>
      </c>
      <c r="O5" s="223"/>
      <c r="P5" s="224"/>
      <c r="Q5" s="224"/>
      <c r="R5" s="224"/>
      <c r="S5" s="224"/>
      <c r="T5" s="224"/>
      <c r="U5" s="225"/>
      <c r="Z5" s="1" t="s">
        <v>74</v>
      </c>
      <c r="AB5" s="1">
        <v>4</v>
      </c>
      <c r="AD5" s="1">
        <v>4</v>
      </c>
      <c r="AF5" s="1" t="s">
        <v>55</v>
      </c>
      <c r="AH5" s="1" t="s">
        <v>70</v>
      </c>
      <c r="AI5" s="1" t="s">
        <v>481</v>
      </c>
      <c r="AM5" s="1">
        <v>1925</v>
      </c>
      <c r="AO5" s="84" t="str">
        <f>IFERROR(INDEX($BK$62:$BL$78,MATCH($BI$2,$BL$62:$BL$78,0),1),"")</f>
        <v/>
      </c>
      <c r="AP5" s="84" t="s">
        <v>909</v>
      </c>
      <c r="AR5" s="1" t="s">
        <v>96</v>
      </c>
      <c r="AS5" s="1" t="s">
        <v>567</v>
      </c>
      <c r="AU5" s="1">
        <v>4</v>
      </c>
      <c r="AV5" s="1">
        <v>4</v>
      </c>
      <c r="BB5" s="1" t="s">
        <v>56</v>
      </c>
      <c r="BC5" s="68" t="s">
        <v>70</v>
      </c>
      <c r="BL5" s="1">
        <v>3</v>
      </c>
      <c r="BM5" s="86" t="s">
        <v>915</v>
      </c>
    </row>
    <row r="6" spans="1:71" ht="15.75" customHeight="1" x14ac:dyDescent="0.2">
      <c r="A6" s="4"/>
      <c r="B6" s="4"/>
      <c r="C6" s="4"/>
      <c r="D6" s="4"/>
      <c r="E6" s="4"/>
      <c r="F6" s="4"/>
      <c r="G6" s="4"/>
      <c r="H6" s="3"/>
      <c r="O6" s="223"/>
      <c r="P6" s="224"/>
      <c r="Q6" s="224"/>
      <c r="R6" s="224"/>
      <c r="S6" s="224"/>
      <c r="T6" s="224"/>
      <c r="U6" s="225"/>
      <c r="Z6" s="1" t="s">
        <v>75</v>
      </c>
      <c r="AB6" s="1">
        <v>5</v>
      </c>
      <c r="AD6" s="1">
        <v>5</v>
      </c>
      <c r="AF6" s="1" t="s">
        <v>56</v>
      </c>
      <c r="AH6" s="1" t="s">
        <v>71</v>
      </c>
      <c r="AI6" s="1" t="s">
        <v>482</v>
      </c>
      <c r="AM6" s="1">
        <v>1926</v>
      </c>
      <c r="AO6" s="84">
        <f>IF($BI$2="",0,IF(OR($AO$4="",$AO$5=""),0,1))</f>
        <v>0</v>
      </c>
      <c r="AP6" s="84" t="s">
        <v>910</v>
      </c>
      <c r="AR6" s="1" t="s">
        <v>97</v>
      </c>
      <c r="AS6" s="1" t="s">
        <v>568</v>
      </c>
      <c r="AU6" s="1">
        <v>5</v>
      </c>
      <c r="AV6" s="1">
        <v>5</v>
      </c>
      <c r="BB6" s="1" t="s">
        <v>57</v>
      </c>
      <c r="BC6" s="2" t="s">
        <v>71</v>
      </c>
      <c r="BL6" s="1">
        <v>4</v>
      </c>
      <c r="BM6" s="86" t="s">
        <v>916</v>
      </c>
    </row>
    <row r="7" spans="1:71" ht="15.75" customHeight="1" x14ac:dyDescent="0.15">
      <c r="A7" s="19"/>
      <c r="O7" s="223"/>
      <c r="P7" s="224"/>
      <c r="Q7" s="224"/>
      <c r="R7" s="224"/>
      <c r="S7" s="224"/>
      <c r="T7" s="224"/>
      <c r="U7" s="225"/>
      <c r="Z7" s="1" t="s">
        <v>76</v>
      </c>
      <c r="AB7" s="1">
        <v>6</v>
      </c>
      <c r="AD7" s="1">
        <v>6</v>
      </c>
      <c r="AF7" s="1" t="s">
        <v>57</v>
      </c>
      <c r="AH7" s="1" t="s">
        <v>72</v>
      </c>
      <c r="AI7" s="1" t="s">
        <v>483</v>
      </c>
      <c r="AM7" s="1">
        <v>1927</v>
      </c>
      <c r="AO7" s="84" t="str">
        <f>IF($AO$6&lt;&gt;0,IF(AND($BI$2&lt;&gt;"初",$BI$2&lt;&gt;"弐",$BI$2&lt;&gt;"少年初",$BI$2&lt;&gt;"少年弐"),INDEX($BM$62:$BY$78,$AO$5,$AO$4),IF(AND(OR($BI$2="初",$BI$2="弐"),$AO$3&gt;=15,OR($AO$10="高校",$AO$10="大学/一般")),4,IF(AND(OR($BI$2="少年初",$BI$2="少年弐"), AND($AO$3&gt;=8,$AO$3&lt;=15),OR($AO$10="小２",$AO$10="小３",$AO$10="小４",$AO$10="小５",$AO$10="小６",LEFT($AO$10,1)="中")),4,0))),"")</f>
        <v/>
      </c>
      <c r="AP7" s="87" t="s">
        <v>1031</v>
      </c>
      <c r="AR7" s="1" t="s">
        <v>98</v>
      </c>
      <c r="AS7" s="1" t="s">
        <v>569</v>
      </c>
      <c r="AU7" s="1">
        <v>6</v>
      </c>
      <c r="AV7" s="1">
        <v>6</v>
      </c>
      <c r="BB7" s="1" t="s">
        <v>58</v>
      </c>
      <c r="BC7" s="54"/>
    </row>
    <row r="8" spans="1:71" ht="15.75" customHeight="1" x14ac:dyDescent="0.15">
      <c r="A8" s="19"/>
      <c r="B8" s="21"/>
      <c r="C8" s="21"/>
      <c r="O8" s="223"/>
      <c r="P8" s="224"/>
      <c r="Q8" s="224"/>
      <c r="R8" s="224"/>
      <c r="S8" s="224"/>
      <c r="T8" s="224"/>
      <c r="U8" s="225"/>
      <c r="Z8" s="1" t="s">
        <v>77</v>
      </c>
      <c r="AB8" s="1">
        <v>7</v>
      </c>
      <c r="AD8" s="1">
        <v>7</v>
      </c>
      <c r="AF8" s="1" t="s">
        <v>58</v>
      </c>
      <c r="AH8" s="1" t="s">
        <v>73</v>
      </c>
      <c r="AI8" s="1" t="s">
        <v>484</v>
      </c>
      <c r="AM8" s="1">
        <v>1928</v>
      </c>
      <c r="AR8" s="1" t="s">
        <v>99</v>
      </c>
      <c r="AS8" s="1" t="s">
        <v>570</v>
      </c>
      <c r="AU8" s="1">
        <v>7</v>
      </c>
      <c r="AV8" s="1">
        <v>7</v>
      </c>
      <c r="BB8" s="1" t="s">
        <v>59</v>
      </c>
      <c r="BC8" s="54"/>
    </row>
    <row r="9" spans="1:71" ht="15.75" customHeight="1" thickBot="1" x14ac:dyDescent="0.2">
      <c r="A9" s="54" t="s">
        <v>532</v>
      </c>
      <c r="B9" s="21"/>
      <c r="C9" s="21"/>
      <c r="O9" s="223"/>
      <c r="P9" s="224"/>
      <c r="Q9" s="224"/>
      <c r="R9" s="224"/>
      <c r="S9" s="224"/>
      <c r="T9" s="224"/>
      <c r="U9" s="225"/>
      <c r="AB9" s="1">
        <v>8</v>
      </c>
      <c r="AD9" s="1">
        <v>8</v>
      </c>
      <c r="AF9" s="1" t="s">
        <v>59</v>
      </c>
      <c r="AI9" s="1" t="s">
        <v>485</v>
      </c>
      <c r="AM9" s="1">
        <v>1929</v>
      </c>
      <c r="AR9" s="1" t="s">
        <v>100</v>
      </c>
      <c r="AS9" s="1" t="s">
        <v>571</v>
      </c>
      <c r="AU9" s="1">
        <v>8</v>
      </c>
      <c r="AV9" s="1">
        <v>8</v>
      </c>
      <c r="BB9" s="1" t="s">
        <v>60</v>
      </c>
      <c r="BC9" s="54"/>
    </row>
    <row r="10" spans="1:71" ht="30" customHeight="1" thickBot="1" x14ac:dyDescent="0.2">
      <c r="A10" s="5" t="s">
        <v>3</v>
      </c>
      <c r="B10" s="212"/>
      <c r="C10" s="213"/>
      <c r="D10" s="6" t="s">
        <v>43</v>
      </c>
      <c r="E10" s="80"/>
      <c r="F10" s="6" t="s">
        <v>48</v>
      </c>
      <c r="G10" s="80"/>
      <c r="H10" s="29" t="s">
        <v>5</v>
      </c>
      <c r="I10" s="214" t="s">
        <v>6</v>
      </c>
      <c r="J10" s="219"/>
      <c r="K10" s="213"/>
      <c r="L10" s="213"/>
      <c r="M10" s="7" t="s">
        <v>7</v>
      </c>
      <c r="N10" s="2"/>
      <c r="O10" s="226"/>
      <c r="P10" s="227"/>
      <c r="Q10" s="227"/>
      <c r="R10" s="227"/>
      <c r="S10" s="227"/>
      <c r="T10" s="227"/>
      <c r="U10" s="228"/>
      <c r="AB10" s="1">
        <v>9</v>
      </c>
      <c r="AD10" s="1">
        <v>9</v>
      </c>
      <c r="AF10" s="1" t="s">
        <v>60</v>
      </c>
      <c r="AI10" s="1" t="s">
        <v>486</v>
      </c>
      <c r="AM10" s="1">
        <v>1930</v>
      </c>
      <c r="AO10" s="1" t="str">
        <f>IFERROR(VLOOKUP(DATEDIF($AO$2,DATE(IF(MONTH("2023/4/2")&lt;=3,YEAR("2023/4/2")-1,YEAR("2023/4/2")),4,1),"Y"),{0,"幼児";6,"小１";7,"小２";8,"小３";9,"小４";10,"小５";11,"小６";12,"中１";13,"中２";14,"中３";15,"高校";16,"高校";17,"高校";18,"大学/一般"},2,1),"")</f>
        <v/>
      </c>
      <c r="AP10" s="94" t="s">
        <v>1039</v>
      </c>
      <c r="AR10" s="1" t="s">
        <v>101</v>
      </c>
      <c r="AS10" s="1" t="s">
        <v>572</v>
      </c>
      <c r="AU10" s="1">
        <v>9</v>
      </c>
      <c r="AV10" s="1">
        <v>9</v>
      </c>
      <c r="BB10" s="1" t="s">
        <v>61</v>
      </c>
      <c r="BC10" s="68"/>
    </row>
    <row r="11" spans="1:71" ht="30" customHeight="1" thickBot="1" x14ac:dyDescent="0.2">
      <c r="A11" s="5" t="s">
        <v>8</v>
      </c>
      <c r="B11" s="216"/>
      <c r="C11" s="217"/>
      <c r="D11" s="8" t="s">
        <v>42</v>
      </c>
      <c r="E11" s="81"/>
      <c r="F11" s="8" t="s">
        <v>51</v>
      </c>
      <c r="G11" s="81"/>
      <c r="H11" s="30" t="s">
        <v>5</v>
      </c>
      <c r="I11" s="215"/>
      <c r="J11" s="218"/>
      <c r="K11" s="217"/>
      <c r="L11" s="217"/>
      <c r="M11" s="9" t="s">
        <v>9</v>
      </c>
      <c r="N11" s="95"/>
      <c r="O11" s="490" t="s">
        <v>1070</v>
      </c>
      <c r="P11" s="491"/>
      <c r="Q11" s="491"/>
      <c r="R11" s="491"/>
      <c r="S11" s="491"/>
      <c r="T11" s="491"/>
      <c r="U11" s="491"/>
      <c r="AB11" s="1">
        <v>10</v>
      </c>
      <c r="AD11" s="1">
        <v>10</v>
      </c>
      <c r="AF11" s="1" t="s">
        <v>61</v>
      </c>
      <c r="AI11" s="1" t="s">
        <v>487</v>
      </c>
      <c r="AM11" s="1">
        <v>1931</v>
      </c>
      <c r="AP11" s="92"/>
      <c r="AR11" s="1" t="s">
        <v>102</v>
      </c>
      <c r="AS11" s="1" t="s">
        <v>573</v>
      </c>
      <c r="AU11" s="1">
        <v>10</v>
      </c>
      <c r="AV11" s="1">
        <v>10</v>
      </c>
      <c r="BB11" s="1" t="s">
        <v>62</v>
      </c>
    </row>
    <row r="12" spans="1:71" ht="30" customHeight="1" x14ac:dyDescent="0.15">
      <c r="A12" s="10" t="s">
        <v>10</v>
      </c>
      <c r="B12" s="154"/>
      <c r="C12" s="133"/>
      <c r="D12" s="133"/>
      <c r="E12" s="133"/>
      <c r="F12" s="133"/>
      <c r="G12" s="155"/>
      <c r="H12" s="105" t="s">
        <v>11</v>
      </c>
      <c r="I12" s="187"/>
      <c r="J12" s="189" t="s">
        <v>87</v>
      </c>
      <c r="K12" s="234"/>
      <c r="L12" s="189" t="s">
        <v>79</v>
      </c>
      <c r="M12" s="234"/>
      <c r="N12" s="177" t="s">
        <v>78</v>
      </c>
      <c r="O12" s="183" t="s">
        <v>520</v>
      </c>
      <c r="P12" s="184"/>
      <c r="Q12" s="240"/>
      <c r="R12" s="241"/>
      <c r="S12" s="185" t="str">
        <f>IFERROR(VLOOKUP($Q$12,$AR$2:$AS$348,2,FALSE),"")</f>
        <v/>
      </c>
      <c r="T12" s="186"/>
      <c r="V12" s="1" t="s">
        <v>521</v>
      </c>
      <c r="AB12" s="1">
        <v>11</v>
      </c>
      <c r="AD12" s="1">
        <v>11</v>
      </c>
      <c r="AF12" s="1" t="s">
        <v>62</v>
      </c>
      <c r="AI12" s="1" t="s">
        <v>488</v>
      </c>
      <c r="AM12" s="1">
        <v>1932</v>
      </c>
      <c r="AR12" s="1" t="s">
        <v>103</v>
      </c>
      <c r="AS12" s="1" t="s">
        <v>574</v>
      </c>
      <c r="AU12" s="1">
        <v>11</v>
      </c>
      <c r="AV12" s="1">
        <v>11</v>
      </c>
      <c r="BB12" s="1" t="s">
        <v>63</v>
      </c>
      <c r="BC12" s="70"/>
    </row>
    <row r="13" spans="1:71" ht="13.5" customHeight="1" x14ac:dyDescent="0.15">
      <c r="A13" s="34"/>
      <c r="B13" s="166" t="s">
        <v>82</v>
      </c>
      <c r="C13" s="103"/>
      <c r="D13" s="167"/>
      <c r="E13" s="102" t="s">
        <v>83</v>
      </c>
      <c r="F13" s="103"/>
      <c r="G13" s="104"/>
      <c r="H13" s="106"/>
      <c r="I13" s="188"/>
      <c r="J13" s="178"/>
      <c r="K13" s="235"/>
      <c r="L13" s="178"/>
      <c r="M13" s="235"/>
      <c r="N13" s="178"/>
      <c r="O13" s="181" t="s">
        <v>1046</v>
      </c>
      <c r="P13" s="182"/>
      <c r="Q13" s="238"/>
      <c r="R13" s="238"/>
      <c r="S13" s="238"/>
      <c r="T13" s="239"/>
      <c r="AB13" s="1">
        <v>12</v>
      </c>
      <c r="AD13" s="1">
        <v>12</v>
      </c>
      <c r="AF13" s="1" t="s">
        <v>63</v>
      </c>
      <c r="AI13" s="1" t="s">
        <v>489</v>
      </c>
      <c r="AM13" s="1">
        <v>1933</v>
      </c>
      <c r="AR13" s="1" t="s">
        <v>104</v>
      </c>
      <c r="AS13" s="1" t="s">
        <v>575</v>
      </c>
      <c r="AU13" s="1">
        <v>12</v>
      </c>
      <c r="BB13" s="1" t="s">
        <v>64</v>
      </c>
    </row>
    <row r="14" spans="1:71" ht="17.25" customHeight="1" x14ac:dyDescent="0.15">
      <c r="A14" s="12" t="s">
        <v>36</v>
      </c>
      <c r="B14" s="168"/>
      <c r="C14" s="169"/>
      <c r="D14" s="170"/>
      <c r="E14" s="121"/>
      <c r="F14" s="122"/>
      <c r="G14" s="123"/>
      <c r="H14" s="99"/>
      <c r="I14" s="13" t="s">
        <v>13</v>
      </c>
      <c r="J14" s="232" t="s">
        <v>544</v>
      </c>
      <c r="K14" s="233"/>
      <c r="L14" s="233"/>
      <c r="M14" s="233"/>
      <c r="N14" s="233"/>
      <c r="O14" s="233"/>
      <c r="P14" s="233"/>
      <c r="Q14" s="233"/>
      <c r="R14" s="174" t="s">
        <v>516</v>
      </c>
      <c r="S14" s="174"/>
      <c r="T14" s="175"/>
      <c r="AD14" s="1">
        <v>13</v>
      </c>
      <c r="AF14" s="1" t="s">
        <v>64</v>
      </c>
      <c r="AI14" s="1" t="s">
        <v>490</v>
      </c>
      <c r="AM14" s="1">
        <v>1934</v>
      </c>
      <c r="AR14" s="1" t="s">
        <v>105</v>
      </c>
      <c r="AS14" s="1" t="s">
        <v>576</v>
      </c>
      <c r="AU14" s="1">
        <v>13</v>
      </c>
    </row>
    <row r="15" spans="1:71" ht="36.75" customHeight="1" x14ac:dyDescent="0.15">
      <c r="A15" s="14" t="s">
        <v>14</v>
      </c>
      <c r="B15" s="171"/>
      <c r="C15" s="172"/>
      <c r="D15" s="173"/>
      <c r="E15" s="229"/>
      <c r="F15" s="230"/>
      <c r="G15" s="231"/>
      <c r="H15" s="101"/>
      <c r="I15" s="46"/>
      <c r="J15" s="179"/>
      <c r="K15" s="180"/>
      <c r="L15" s="180"/>
      <c r="M15" s="35" t="s">
        <v>87</v>
      </c>
      <c r="N15" s="82"/>
      <c r="O15" s="15" t="s">
        <v>88</v>
      </c>
      <c r="P15" s="47"/>
      <c r="Q15" s="15" t="s">
        <v>89</v>
      </c>
      <c r="R15" s="176" t="str">
        <f>IF(OR($AO$1="//",$AO$2="//"),"",IFERROR(DATEDIF($AO$2,$AO$1,"Y"),""))</f>
        <v/>
      </c>
      <c r="S15" s="176"/>
      <c r="T15" s="36" t="s">
        <v>16</v>
      </c>
      <c r="AD15" s="1">
        <v>14</v>
      </c>
      <c r="AI15" s="1" t="s">
        <v>491</v>
      </c>
      <c r="AM15" s="1">
        <v>1935</v>
      </c>
      <c r="AR15" s="1" t="s">
        <v>106</v>
      </c>
      <c r="AS15" s="1" t="s">
        <v>577</v>
      </c>
      <c r="AU15" s="1">
        <v>14</v>
      </c>
    </row>
    <row r="16" spans="1:71" ht="30" customHeight="1" x14ac:dyDescent="0.15">
      <c r="A16" s="96" t="s">
        <v>17</v>
      </c>
      <c r="B16" s="39" t="s">
        <v>18</v>
      </c>
      <c r="C16" s="118"/>
      <c r="D16" s="118"/>
      <c r="E16" s="118"/>
      <c r="F16" s="32" t="s">
        <v>92</v>
      </c>
      <c r="G16" s="119"/>
      <c r="H16" s="120"/>
      <c r="I16" s="11" t="s">
        <v>19</v>
      </c>
      <c r="J16" s="192"/>
      <c r="K16" s="118"/>
      <c r="L16" s="118"/>
      <c r="M16" s="38" t="s">
        <v>92</v>
      </c>
      <c r="N16" s="133"/>
      <c r="O16" s="133"/>
      <c r="P16" s="133"/>
      <c r="Q16" s="38" t="s">
        <v>92</v>
      </c>
      <c r="R16" s="119"/>
      <c r="S16" s="119"/>
      <c r="T16" s="193"/>
      <c r="AD16" s="1">
        <v>15</v>
      </c>
      <c r="AI16" s="1" t="s">
        <v>492</v>
      </c>
      <c r="AM16" s="1">
        <v>1936</v>
      </c>
      <c r="AR16" s="1" t="s">
        <v>107</v>
      </c>
      <c r="AS16" s="1" t="s">
        <v>578</v>
      </c>
      <c r="AU16" s="1">
        <v>15</v>
      </c>
    </row>
    <row r="17" spans="1:47" ht="30" customHeight="1" x14ac:dyDescent="0.15">
      <c r="A17" s="96"/>
      <c r="B17" s="206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7"/>
      <c r="R17" s="207"/>
      <c r="S17" s="207"/>
      <c r="T17" s="208"/>
      <c r="AD17" s="1">
        <v>16</v>
      </c>
      <c r="AI17" s="1" t="s">
        <v>493</v>
      </c>
      <c r="AM17" s="1">
        <v>1937</v>
      </c>
      <c r="AR17" s="1" t="s">
        <v>108</v>
      </c>
      <c r="AS17" s="1" t="s">
        <v>579</v>
      </c>
      <c r="AU17" s="1">
        <v>16</v>
      </c>
    </row>
    <row r="18" spans="1:47" ht="33.75" hidden="1" customHeight="1" thickBot="1" x14ac:dyDescent="0.2">
      <c r="A18" s="97" t="s">
        <v>20</v>
      </c>
      <c r="B18" s="116" t="s">
        <v>21</v>
      </c>
      <c r="C18" s="117"/>
      <c r="D18" s="132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58"/>
      <c r="R18" s="59"/>
      <c r="S18" s="59"/>
      <c r="T18" s="59"/>
      <c r="AD18" s="1">
        <v>17</v>
      </c>
      <c r="AI18" s="1" t="s">
        <v>494</v>
      </c>
      <c r="AM18" s="1">
        <v>1938</v>
      </c>
      <c r="AR18" s="1" t="s">
        <v>109</v>
      </c>
      <c r="AS18" s="1" t="s">
        <v>580</v>
      </c>
      <c r="AU18" s="1">
        <v>17</v>
      </c>
    </row>
    <row r="19" spans="1:47" ht="20.25" hidden="1" customHeight="1" x14ac:dyDescent="0.15">
      <c r="A19" s="97"/>
      <c r="B19" s="116" t="s">
        <v>22</v>
      </c>
      <c r="C19" s="117"/>
      <c r="D19" s="40" t="s">
        <v>18</v>
      </c>
      <c r="E19" s="98"/>
      <c r="F19" s="98"/>
      <c r="G19" s="32" t="s">
        <v>92</v>
      </c>
      <c r="H19" s="48"/>
      <c r="I19" s="203" t="s">
        <v>23</v>
      </c>
      <c r="J19" s="204"/>
      <c r="K19" s="205"/>
      <c r="L19" s="200"/>
      <c r="M19" s="98"/>
      <c r="N19" s="32" t="s">
        <v>92</v>
      </c>
      <c r="O19" s="236"/>
      <c r="P19" s="236"/>
      <c r="Q19" s="237"/>
      <c r="R19" s="57" t="s">
        <v>92</v>
      </c>
      <c r="S19" s="242"/>
      <c r="T19" s="243"/>
      <c r="AD19" s="1">
        <v>18</v>
      </c>
      <c r="AI19" s="1" t="s">
        <v>495</v>
      </c>
      <c r="AM19" s="1">
        <v>1939</v>
      </c>
      <c r="AR19" s="1" t="s">
        <v>110</v>
      </c>
      <c r="AS19" s="1" t="s">
        <v>581</v>
      </c>
      <c r="AU19" s="1">
        <v>18</v>
      </c>
    </row>
    <row r="20" spans="1:47" ht="30" hidden="1" customHeight="1" x14ac:dyDescent="0.15">
      <c r="A20" s="97"/>
      <c r="B20" s="116"/>
      <c r="C20" s="117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2"/>
      <c r="AD20" s="1">
        <v>19</v>
      </c>
      <c r="AI20" s="1" t="s">
        <v>496</v>
      </c>
      <c r="AM20" s="1">
        <v>1940</v>
      </c>
      <c r="AR20" s="1" t="s">
        <v>111</v>
      </c>
      <c r="AS20" s="1" t="s">
        <v>582</v>
      </c>
      <c r="AU20" s="1">
        <v>19</v>
      </c>
    </row>
    <row r="21" spans="1:47" ht="15" customHeight="1" x14ac:dyDescent="0.15">
      <c r="A21" s="41"/>
      <c r="B21" s="113" t="s">
        <v>438</v>
      </c>
      <c r="C21" s="114"/>
      <c r="D21" s="114"/>
      <c r="E21" s="114" t="s">
        <v>439</v>
      </c>
      <c r="F21" s="114"/>
      <c r="G21" s="115"/>
      <c r="H21" s="99"/>
      <c r="I21" s="244" t="s">
        <v>24</v>
      </c>
      <c r="J21" s="247"/>
      <c r="K21" s="247"/>
      <c r="L21" s="247"/>
      <c r="M21" s="189" t="s">
        <v>92</v>
      </c>
      <c r="N21" s="250"/>
      <c r="O21" s="250"/>
      <c r="P21" s="250"/>
      <c r="Q21" s="189" t="s">
        <v>92</v>
      </c>
      <c r="R21" s="252"/>
      <c r="S21" s="252"/>
      <c r="T21" s="253"/>
      <c r="AD21" s="1">
        <v>20</v>
      </c>
      <c r="AI21" s="1" t="s">
        <v>497</v>
      </c>
      <c r="AM21" s="1">
        <v>1941</v>
      </c>
      <c r="AR21" s="1" t="s">
        <v>112</v>
      </c>
      <c r="AS21" s="1" t="s">
        <v>583</v>
      </c>
      <c r="AU21" s="1">
        <v>20</v>
      </c>
    </row>
    <row r="22" spans="1:47" ht="17.45" customHeight="1" x14ac:dyDescent="0.15">
      <c r="A22" s="31" t="s">
        <v>36</v>
      </c>
      <c r="B22" s="110"/>
      <c r="C22" s="111"/>
      <c r="D22" s="111"/>
      <c r="E22" s="111"/>
      <c r="F22" s="111"/>
      <c r="G22" s="112"/>
      <c r="H22" s="100"/>
      <c r="I22" s="245"/>
      <c r="J22" s="248"/>
      <c r="K22" s="248"/>
      <c r="L22" s="248"/>
      <c r="M22" s="254"/>
      <c r="N22" s="251"/>
      <c r="O22" s="251"/>
      <c r="P22" s="251"/>
      <c r="Q22" s="254"/>
      <c r="R22" s="207"/>
      <c r="S22" s="207"/>
      <c r="T22" s="208"/>
      <c r="AD22" s="1">
        <v>21</v>
      </c>
      <c r="AI22" s="1" t="s">
        <v>498</v>
      </c>
      <c r="AJ22" s="1" t="s">
        <v>1043</v>
      </c>
      <c r="AM22" s="1">
        <v>1942</v>
      </c>
      <c r="AR22" s="1" t="s">
        <v>113</v>
      </c>
      <c r="AS22" s="1" t="s">
        <v>584</v>
      </c>
      <c r="AU22" s="1">
        <v>21</v>
      </c>
    </row>
    <row r="23" spans="1:47" ht="31.5" x14ac:dyDescent="0.15">
      <c r="A23" s="83" t="s">
        <v>437</v>
      </c>
      <c r="B23" s="107"/>
      <c r="C23" s="108"/>
      <c r="D23" s="108"/>
      <c r="E23" s="108"/>
      <c r="F23" s="108"/>
      <c r="G23" s="109"/>
      <c r="H23" s="101"/>
      <c r="I23" s="246"/>
      <c r="J23" s="249"/>
      <c r="K23" s="249"/>
      <c r="L23" s="249"/>
      <c r="M23" s="178"/>
      <c r="N23" s="238"/>
      <c r="O23" s="238"/>
      <c r="P23" s="238"/>
      <c r="Q23" s="178"/>
      <c r="R23" s="201"/>
      <c r="S23" s="201"/>
      <c r="T23" s="202"/>
      <c r="AD23" s="1">
        <v>22</v>
      </c>
      <c r="AJ23" s="1" t="s">
        <v>936</v>
      </c>
      <c r="AM23" s="1">
        <v>1943</v>
      </c>
      <c r="AR23" s="1" t="s">
        <v>114</v>
      </c>
      <c r="AS23" s="1" t="s">
        <v>585</v>
      </c>
      <c r="AU23" s="1">
        <v>22</v>
      </c>
    </row>
    <row r="24" spans="1:47" ht="37.5" customHeight="1" x14ac:dyDescent="0.15">
      <c r="A24" s="10" t="s">
        <v>25</v>
      </c>
      <c r="B24" s="197"/>
      <c r="C24" s="198"/>
      <c r="D24" s="30" t="s">
        <v>42</v>
      </c>
      <c r="E24" s="49"/>
      <c r="F24" s="30" t="s">
        <v>88</v>
      </c>
      <c r="G24" s="49"/>
      <c r="H24" s="30" t="s">
        <v>12</v>
      </c>
      <c r="I24" s="11" t="s">
        <v>26</v>
      </c>
      <c r="J24" s="218"/>
      <c r="K24" s="217"/>
      <c r="L24" s="16" t="s">
        <v>4</v>
      </c>
      <c r="M24" s="47"/>
      <c r="N24" s="16" t="s">
        <v>27</v>
      </c>
      <c r="O24" s="156" t="s">
        <v>28</v>
      </c>
      <c r="P24" s="117"/>
      <c r="Q24" s="132"/>
      <c r="R24" s="133"/>
      <c r="S24" s="133"/>
      <c r="T24" s="137"/>
      <c r="AD24" s="1">
        <v>23</v>
      </c>
      <c r="AJ24" s="1" t="s">
        <v>1041</v>
      </c>
      <c r="AM24" s="1">
        <v>1944</v>
      </c>
      <c r="AR24" s="1" t="s">
        <v>115</v>
      </c>
      <c r="AS24" s="1" t="s">
        <v>586</v>
      </c>
      <c r="AU24" s="1">
        <v>23</v>
      </c>
    </row>
    <row r="25" spans="1:47" ht="37.5" customHeight="1" x14ac:dyDescent="0.15">
      <c r="A25" s="5" t="s">
        <v>29</v>
      </c>
      <c r="B25" s="199"/>
      <c r="C25" s="118"/>
      <c r="D25" s="118"/>
      <c r="E25" s="50"/>
      <c r="F25" s="194" t="s">
        <v>30</v>
      </c>
      <c r="G25" s="117"/>
      <c r="H25" s="81"/>
      <c r="I25" s="17" t="s">
        <v>4</v>
      </c>
      <c r="J25" s="81"/>
      <c r="K25" s="8" t="s">
        <v>15</v>
      </c>
      <c r="L25" s="81"/>
      <c r="M25" s="190" t="s">
        <v>12</v>
      </c>
      <c r="N25" s="191"/>
      <c r="O25" s="195" t="s">
        <v>31</v>
      </c>
      <c r="P25" s="196"/>
      <c r="Q25" s="132"/>
      <c r="R25" s="133"/>
      <c r="S25" s="133"/>
      <c r="T25" s="137"/>
      <c r="AD25" s="1">
        <v>24</v>
      </c>
      <c r="AJ25" s="1" t="s">
        <v>1034</v>
      </c>
      <c r="AM25" s="1">
        <v>1945</v>
      </c>
      <c r="AR25" s="1" t="s">
        <v>116</v>
      </c>
      <c r="AS25" s="1" t="s">
        <v>587</v>
      </c>
      <c r="AU25" s="1">
        <v>24</v>
      </c>
    </row>
    <row r="26" spans="1:47" ht="15.75" customHeight="1" x14ac:dyDescent="0.15">
      <c r="A26" s="42"/>
      <c r="B26" s="116" t="s">
        <v>445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17"/>
      <c r="O26" s="156" t="s">
        <v>446</v>
      </c>
      <c r="P26" s="135"/>
      <c r="Q26" s="135"/>
      <c r="R26" s="157"/>
      <c r="S26" s="135" t="s">
        <v>447</v>
      </c>
      <c r="T26" s="136"/>
      <c r="AD26" s="1">
        <v>25</v>
      </c>
      <c r="AJ26" s="1" t="s">
        <v>1042</v>
      </c>
      <c r="AM26" s="1">
        <v>1946</v>
      </c>
      <c r="AR26" s="1" t="s">
        <v>117</v>
      </c>
      <c r="AS26" s="1" t="s">
        <v>588</v>
      </c>
      <c r="AU26" s="1">
        <v>25</v>
      </c>
    </row>
    <row r="27" spans="1:47" ht="29.25" customHeight="1" x14ac:dyDescent="0.15">
      <c r="A27" s="10" t="s">
        <v>32</v>
      </c>
      <c r="B27" s="154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55"/>
      <c r="O27" s="132"/>
      <c r="P27" s="133"/>
      <c r="Q27" s="133"/>
      <c r="R27" s="134"/>
      <c r="S27" s="133"/>
      <c r="T27" s="137"/>
      <c r="AD27" s="1">
        <v>26</v>
      </c>
      <c r="AJ27" s="1" t="s">
        <v>81</v>
      </c>
      <c r="AM27" s="1">
        <v>1947</v>
      </c>
      <c r="AR27" s="1" t="s">
        <v>118</v>
      </c>
      <c r="AS27" s="1" t="s">
        <v>589</v>
      </c>
      <c r="AU27" s="1">
        <v>26</v>
      </c>
    </row>
    <row r="28" spans="1:47" ht="29.25" customHeight="1" thickBot="1" x14ac:dyDescent="0.2">
      <c r="A28" s="10" t="s">
        <v>33</v>
      </c>
      <c r="B28" s="43" t="s">
        <v>18</v>
      </c>
      <c r="C28" s="138"/>
      <c r="D28" s="138"/>
      <c r="E28" s="44" t="s">
        <v>92</v>
      </c>
      <c r="F28" s="161"/>
      <c r="G28" s="162"/>
      <c r="H28" s="45" t="s">
        <v>448</v>
      </c>
      <c r="I28" s="163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5"/>
      <c r="AD28" s="1">
        <v>27</v>
      </c>
      <c r="AM28" s="1">
        <v>1948</v>
      </c>
      <c r="AR28" s="1" t="s">
        <v>119</v>
      </c>
      <c r="AS28" s="1" t="s">
        <v>590</v>
      </c>
      <c r="AU28" s="1">
        <v>27</v>
      </c>
    </row>
    <row r="29" spans="1:47" ht="36" customHeight="1" thickBot="1" x14ac:dyDescent="0.2">
      <c r="A29" s="18" t="s">
        <v>34</v>
      </c>
      <c r="B29" s="158"/>
      <c r="C29" s="159"/>
      <c r="D29" s="33" t="s">
        <v>92</v>
      </c>
      <c r="E29" s="160"/>
      <c r="F29" s="160"/>
      <c r="G29" s="33" t="s">
        <v>92</v>
      </c>
      <c r="H29" s="51"/>
      <c r="I29" s="139" t="s">
        <v>41</v>
      </c>
      <c r="J29" s="140"/>
      <c r="K29" s="141"/>
      <c r="L29" s="142"/>
      <c r="M29" s="143"/>
      <c r="N29" s="143"/>
      <c r="O29" s="143"/>
      <c r="P29" s="143"/>
      <c r="Q29" s="143"/>
      <c r="R29" s="143"/>
      <c r="S29" s="143"/>
      <c r="T29" s="144"/>
      <c r="AD29" s="1">
        <v>28</v>
      </c>
      <c r="AM29" s="1">
        <v>1949</v>
      </c>
      <c r="AR29" s="1" t="s">
        <v>120</v>
      </c>
      <c r="AS29" s="1" t="s">
        <v>591</v>
      </c>
      <c r="AU29" s="1">
        <v>28</v>
      </c>
    </row>
    <row r="30" spans="1:47" ht="14.25" thickBot="1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AD30" s="1">
        <v>29</v>
      </c>
      <c r="AM30" s="1">
        <v>1950</v>
      </c>
      <c r="AR30" s="1" t="s">
        <v>121</v>
      </c>
      <c r="AS30" s="1" t="s">
        <v>592</v>
      </c>
      <c r="AU30" s="1">
        <v>29</v>
      </c>
    </row>
    <row r="31" spans="1:47" ht="13.15" customHeight="1" x14ac:dyDescent="0.15">
      <c r="A31" s="124" t="s">
        <v>917</v>
      </c>
      <c r="B31" s="125"/>
      <c r="C31" s="125"/>
      <c r="D31" s="125"/>
      <c r="E31" s="125"/>
      <c r="F31" s="125"/>
      <c r="G31" s="125"/>
      <c r="H31" s="126"/>
      <c r="I31" s="2"/>
      <c r="J31" s="19" t="s">
        <v>523</v>
      </c>
      <c r="K31" s="20"/>
      <c r="L31" s="20"/>
      <c r="M31" s="20"/>
      <c r="N31" s="20"/>
      <c r="O31" s="20"/>
      <c r="P31" s="20"/>
      <c r="Q31" s="20"/>
      <c r="AD31" s="1">
        <v>30</v>
      </c>
      <c r="AM31" s="1">
        <v>1951</v>
      </c>
      <c r="AR31" s="1" t="s">
        <v>122</v>
      </c>
      <c r="AS31" s="1" t="s">
        <v>593</v>
      </c>
      <c r="AU31" s="1">
        <v>30</v>
      </c>
    </row>
    <row r="32" spans="1:47" x14ac:dyDescent="0.15">
      <c r="A32" s="127"/>
      <c r="B32" s="128"/>
      <c r="C32" s="128"/>
      <c r="D32" s="128"/>
      <c r="E32" s="128"/>
      <c r="F32" s="128"/>
      <c r="G32" s="128"/>
      <c r="H32" s="129"/>
      <c r="I32" s="2"/>
      <c r="J32" s="130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AD32" s="1">
        <v>31</v>
      </c>
      <c r="AM32" s="1">
        <v>1952</v>
      </c>
      <c r="AR32" s="1" t="s">
        <v>123</v>
      </c>
      <c r="AS32" s="1" t="s">
        <v>594</v>
      </c>
      <c r="AU32" s="1">
        <v>31</v>
      </c>
    </row>
    <row r="33" spans="1:47" x14ac:dyDescent="0.15">
      <c r="A33" s="145" t="str">
        <f>IF($AO$6=0,"",VLOOKUP($AO$7,$BL$2:$BM$6,2,FALSE))</f>
        <v/>
      </c>
      <c r="B33" s="146"/>
      <c r="C33" s="146"/>
      <c r="D33" s="146"/>
      <c r="E33" s="146"/>
      <c r="F33" s="146"/>
      <c r="G33" s="146"/>
      <c r="H33" s="147"/>
      <c r="I33" s="2"/>
      <c r="J33" s="130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AM33" s="1">
        <v>1953</v>
      </c>
      <c r="AR33" s="1" t="s">
        <v>124</v>
      </c>
      <c r="AS33" s="1" t="s">
        <v>595</v>
      </c>
      <c r="AU33" s="1">
        <v>32</v>
      </c>
    </row>
    <row r="34" spans="1:47" x14ac:dyDescent="0.15">
      <c r="A34" s="148"/>
      <c r="B34" s="149"/>
      <c r="C34" s="149"/>
      <c r="D34" s="149"/>
      <c r="E34" s="149"/>
      <c r="F34" s="149"/>
      <c r="G34" s="149"/>
      <c r="H34" s="150"/>
      <c r="I34" s="2"/>
      <c r="J34" s="130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AM34" s="1">
        <v>1954</v>
      </c>
      <c r="AR34" s="1" t="s">
        <v>125</v>
      </c>
      <c r="AS34" s="1" t="s">
        <v>596</v>
      </c>
      <c r="AU34" s="1">
        <v>33</v>
      </c>
    </row>
    <row r="35" spans="1:47" x14ac:dyDescent="0.15">
      <c r="A35" s="148"/>
      <c r="B35" s="149"/>
      <c r="C35" s="149"/>
      <c r="D35" s="149"/>
      <c r="E35" s="149"/>
      <c r="F35" s="149"/>
      <c r="G35" s="149"/>
      <c r="H35" s="150"/>
      <c r="I35" s="2"/>
      <c r="J35" s="20" t="s">
        <v>524</v>
      </c>
      <c r="AM35" s="1">
        <v>1955</v>
      </c>
      <c r="AR35" s="1" t="s">
        <v>126</v>
      </c>
      <c r="AS35" s="1" t="s">
        <v>597</v>
      </c>
      <c r="AU35" s="1">
        <v>34</v>
      </c>
    </row>
    <row r="36" spans="1:47" x14ac:dyDescent="0.15">
      <c r="A36" s="148"/>
      <c r="B36" s="149"/>
      <c r="C36" s="149"/>
      <c r="D36" s="149"/>
      <c r="E36" s="149"/>
      <c r="F36" s="149"/>
      <c r="G36" s="149"/>
      <c r="H36" s="150"/>
      <c r="I36" s="2"/>
      <c r="J36" s="20" t="s">
        <v>525</v>
      </c>
      <c r="AM36" s="1">
        <v>1956</v>
      </c>
      <c r="AR36" s="1" t="s">
        <v>127</v>
      </c>
      <c r="AS36" s="1" t="s">
        <v>598</v>
      </c>
      <c r="AU36" s="1">
        <v>35</v>
      </c>
    </row>
    <row r="37" spans="1:47" x14ac:dyDescent="0.15">
      <c r="A37" s="148"/>
      <c r="B37" s="149"/>
      <c r="C37" s="149"/>
      <c r="D37" s="149"/>
      <c r="E37" s="149"/>
      <c r="F37" s="149"/>
      <c r="G37" s="149"/>
      <c r="H37" s="150"/>
      <c r="I37" s="2"/>
      <c r="J37" s="20" t="s">
        <v>533</v>
      </c>
      <c r="AM37" s="1">
        <v>1957</v>
      </c>
      <c r="AR37" s="1" t="s">
        <v>128</v>
      </c>
      <c r="AS37" s="1" t="s">
        <v>599</v>
      </c>
      <c r="AU37" s="1">
        <v>36</v>
      </c>
    </row>
    <row r="38" spans="1:47" x14ac:dyDescent="0.15">
      <c r="A38" s="148"/>
      <c r="B38" s="149"/>
      <c r="C38" s="149"/>
      <c r="D38" s="149"/>
      <c r="E38" s="149"/>
      <c r="F38" s="149"/>
      <c r="G38" s="149"/>
      <c r="H38" s="150"/>
      <c r="I38" s="2"/>
      <c r="J38" s="20" t="s">
        <v>526</v>
      </c>
      <c r="AM38" s="1">
        <v>1958</v>
      </c>
      <c r="AR38" s="1" t="s">
        <v>129</v>
      </c>
      <c r="AS38" s="1" t="s">
        <v>600</v>
      </c>
      <c r="AU38" s="1">
        <v>37</v>
      </c>
    </row>
    <row r="39" spans="1:47" ht="14.25" thickBot="1" x14ac:dyDescent="0.2">
      <c r="A39" s="151"/>
      <c r="B39" s="152"/>
      <c r="C39" s="152"/>
      <c r="D39" s="152"/>
      <c r="E39" s="152"/>
      <c r="F39" s="152"/>
      <c r="G39" s="152"/>
      <c r="H39" s="153"/>
      <c r="I39" s="2"/>
      <c r="J39" s="20" t="s">
        <v>534</v>
      </c>
      <c r="AM39" s="1">
        <v>1959</v>
      </c>
      <c r="AR39" s="1" t="s">
        <v>130</v>
      </c>
      <c r="AS39" s="1" t="s">
        <v>601</v>
      </c>
      <c r="AU39" s="1">
        <v>38</v>
      </c>
    </row>
    <row r="40" spans="1:47" x14ac:dyDescent="0.15">
      <c r="A40" s="2"/>
      <c r="B40" s="2"/>
      <c r="C40" s="2"/>
      <c r="D40" s="2"/>
      <c r="E40" s="2"/>
      <c r="F40" s="2"/>
      <c r="G40" s="2"/>
      <c r="H40" s="2"/>
      <c r="I40" s="2"/>
      <c r="K40" s="22"/>
      <c r="AM40" s="1">
        <v>1960</v>
      </c>
      <c r="AR40" s="1" t="s">
        <v>131</v>
      </c>
      <c r="AS40" s="1" t="s">
        <v>602</v>
      </c>
      <c r="AU40" s="1">
        <v>39</v>
      </c>
    </row>
    <row r="41" spans="1:47" x14ac:dyDescent="0.15">
      <c r="A41" s="2"/>
      <c r="B41" s="2"/>
      <c r="C41" s="2"/>
      <c r="D41" s="2"/>
      <c r="E41" s="2"/>
      <c r="F41" s="2"/>
      <c r="G41" s="2"/>
      <c r="H41" s="2"/>
      <c r="I41" s="2"/>
      <c r="AM41" s="1">
        <v>1961</v>
      </c>
      <c r="AR41" s="1" t="s">
        <v>132</v>
      </c>
      <c r="AS41" s="1" t="s">
        <v>603</v>
      </c>
      <c r="AU41" s="1">
        <v>40</v>
      </c>
    </row>
    <row r="42" spans="1:47" x14ac:dyDescent="0.15">
      <c r="AM42" s="1">
        <v>1962</v>
      </c>
      <c r="AR42" s="1" t="s">
        <v>133</v>
      </c>
      <c r="AS42" s="1" t="s">
        <v>604</v>
      </c>
      <c r="AU42" s="1">
        <v>41</v>
      </c>
    </row>
    <row r="43" spans="1:47" x14ac:dyDescent="0.15">
      <c r="AM43" s="1">
        <v>1963</v>
      </c>
      <c r="AR43" s="1" t="s">
        <v>134</v>
      </c>
      <c r="AS43" s="1" t="s">
        <v>605</v>
      </c>
      <c r="AU43" s="1">
        <v>42</v>
      </c>
    </row>
    <row r="44" spans="1:47" x14ac:dyDescent="0.15">
      <c r="AM44" s="1">
        <v>1964</v>
      </c>
      <c r="AR44" s="1" t="s">
        <v>135</v>
      </c>
      <c r="AS44" s="1" t="s">
        <v>606</v>
      </c>
      <c r="AU44" s="1">
        <v>43</v>
      </c>
    </row>
    <row r="45" spans="1:47" x14ac:dyDescent="0.15">
      <c r="AM45" s="1">
        <v>1965</v>
      </c>
      <c r="AR45" s="1" t="s">
        <v>136</v>
      </c>
      <c r="AS45" s="1" t="s">
        <v>607</v>
      </c>
      <c r="AU45" s="1">
        <v>44</v>
      </c>
    </row>
    <row r="46" spans="1:47" x14ac:dyDescent="0.15">
      <c r="AM46" s="1">
        <v>1966</v>
      </c>
      <c r="AR46" s="1" t="s">
        <v>137</v>
      </c>
      <c r="AS46" s="1" t="s">
        <v>608</v>
      </c>
      <c r="AU46" s="1">
        <v>45</v>
      </c>
    </row>
    <row r="47" spans="1:47" x14ac:dyDescent="0.15">
      <c r="AM47" s="1">
        <v>1967</v>
      </c>
      <c r="AR47" s="1" t="s">
        <v>138</v>
      </c>
      <c r="AS47" s="1" t="s">
        <v>609</v>
      </c>
      <c r="AU47" s="1">
        <v>46</v>
      </c>
    </row>
    <row r="48" spans="1:47" x14ac:dyDescent="0.15">
      <c r="AM48" s="1">
        <v>1968</v>
      </c>
      <c r="AR48" s="1" t="s">
        <v>139</v>
      </c>
      <c r="AS48" s="1" t="s">
        <v>1052</v>
      </c>
      <c r="AU48" s="1">
        <v>47</v>
      </c>
    </row>
    <row r="49" spans="39:77" x14ac:dyDescent="0.15">
      <c r="AM49" s="1">
        <v>1969</v>
      </c>
      <c r="AR49" s="1" t="s">
        <v>140</v>
      </c>
      <c r="AS49" s="1" t="s">
        <v>610</v>
      </c>
      <c r="AU49" s="1">
        <v>48</v>
      </c>
    </row>
    <row r="50" spans="39:77" x14ac:dyDescent="0.15">
      <c r="AM50" s="1">
        <v>1970</v>
      </c>
      <c r="AR50" s="1" t="s">
        <v>141</v>
      </c>
      <c r="AS50" s="1" t="s">
        <v>611</v>
      </c>
      <c r="AU50" s="1">
        <v>49</v>
      </c>
    </row>
    <row r="51" spans="39:77" x14ac:dyDescent="0.15">
      <c r="AM51" s="1">
        <v>1971</v>
      </c>
      <c r="AR51" s="1" t="s">
        <v>142</v>
      </c>
      <c r="AS51" s="1" t="s">
        <v>612</v>
      </c>
      <c r="AU51" s="1">
        <v>50</v>
      </c>
    </row>
    <row r="52" spans="39:77" x14ac:dyDescent="0.15">
      <c r="AM52" s="1">
        <v>1972</v>
      </c>
      <c r="AR52" s="1" t="s">
        <v>143</v>
      </c>
      <c r="AS52" s="1" t="s">
        <v>613</v>
      </c>
      <c r="AU52" s="1">
        <v>51</v>
      </c>
    </row>
    <row r="53" spans="39:77" x14ac:dyDescent="0.15">
      <c r="AM53" s="1">
        <v>1973</v>
      </c>
      <c r="AR53" s="1" t="s">
        <v>144</v>
      </c>
      <c r="AS53" s="1" t="s">
        <v>614</v>
      </c>
      <c r="AU53" s="1">
        <v>52</v>
      </c>
    </row>
    <row r="54" spans="39:77" x14ac:dyDescent="0.15">
      <c r="AM54" s="1">
        <v>1974</v>
      </c>
      <c r="AR54" s="1" t="s">
        <v>145</v>
      </c>
      <c r="AS54" s="1" t="s">
        <v>615</v>
      </c>
      <c r="AU54" s="1">
        <v>53</v>
      </c>
    </row>
    <row r="55" spans="39:77" x14ac:dyDescent="0.15">
      <c r="AM55" s="1">
        <v>1975</v>
      </c>
      <c r="AR55" s="1" t="s">
        <v>146</v>
      </c>
      <c r="AS55" s="1" t="s">
        <v>616</v>
      </c>
      <c r="AU55" s="1">
        <v>54</v>
      </c>
    </row>
    <row r="56" spans="39:77" x14ac:dyDescent="0.15">
      <c r="AM56" s="1">
        <v>1976</v>
      </c>
      <c r="AR56" s="1" t="s">
        <v>147</v>
      </c>
      <c r="AS56" s="1" t="s">
        <v>617</v>
      </c>
      <c r="AU56" s="1">
        <v>55</v>
      </c>
    </row>
    <row r="57" spans="39:77" x14ac:dyDescent="0.15">
      <c r="AM57" s="1">
        <v>1977</v>
      </c>
      <c r="AR57" s="1" t="s">
        <v>148</v>
      </c>
      <c r="AS57" s="1" t="s">
        <v>618</v>
      </c>
      <c r="AU57" s="1">
        <v>56</v>
      </c>
      <c r="BK57" s="88"/>
      <c r="BL57" s="88"/>
      <c r="BM57" s="89">
        <v>1</v>
      </c>
      <c r="BN57" s="89">
        <v>2</v>
      </c>
      <c r="BO57" s="89">
        <v>3</v>
      </c>
      <c r="BP57" s="89">
        <v>4</v>
      </c>
      <c r="BQ57" s="89">
        <v>5</v>
      </c>
      <c r="BR57" s="89">
        <v>6</v>
      </c>
      <c r="BS57" s="89">
        <v>7</v>
      </c>
      <c r="BT57" s="89">
        <v>8</v>
      </c>
      <c r="BU57" s="89">
        <v>9</v>
      </c>
      <c r="BV57" s="89">
        <v>10</v>
      </c>
      <c r="BW57" s="89">
        <v>11</v>
      </c>
      <c r="BX57" s="89">
        <v>12</v>
      </c>
      <c r="BY57" s="89">
        <v>13</v>
      </c>
    </row>
    <row r="58" spans="39:77" x14ac:dyDescent="0.15">
      <c r="AM58" s="1">
        <v>1978</v>
      </c>
      <c r="AR58" s="1" t="s">
        <v>149</v>
      </c>
      <c r="AS58" s="1" t="s">
        <v>619</v>
      </c>
      <c r="AU58" s="1">
        <v>57</v>
      </c>
      <c r="BK58" s="88"/>
      <c r="BL58" s="88"/>
      <c r="BM58" s="88" t="s">
        <v>920</v>
      </c>
      <c r="BN58" s="88" t="s">
        <v>921</v>
      </c>
      <c r="BO58" s="88" t="s">
        <v>922</v>
      </c>
      <c r="BP58" s="88" t="s">
        <v>923</v>
      </c>
      <c r="BQ58" s="88" t="s">
        <v>924</v>
      </c>
      <c r="BR58" s="88" t="s">
        <v>925</v>
      </c>
      <c r="BS58" s="88" t="s">
        <v>926</v>
      </c>
      <c r="BT58" s="88" t="s">
        <v>902</v>
      </c>
      <c r="BU58" s="88" t="s">
        <v>903</v>
      </c>
      <c r="BV58" s="88" t="s">
        <v>927</v>
      </c>
      <c r="BW58" s="88" t="s">
        <v>928</v>
      </c>
      <c r="BX58" s="88" t="s">
        <v>1029</v>
      </c>
      <c r="BY58" s="89" t="s">
        <v>1030</v>
      </c>
    </row>
    <row r="59" spans="39:77" x14ac:dyDescent="0.15">
      <c r="AM59" s="1">
        <v>1979</v>
      </c>
      <c r="AR59" s="1" t="s">
        <v>150</v>
      </c>
      <c r="AS59" s="1" t="s">
        <v>620</v>
      </c>
      <c r="AU59" s="1">
        <v>58</v>
      </c>
      <c r="BK59" s="88"/>
      <c r="BL59" s="90" t="s">
        <v>899</v>
      </c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</row>
    <row r="60" spans="39:77" x14ac:dyDescent="0.15">
      <c r="AM60" s="1">
        <v>1980</v>
      </c>
      <c r="AR60" s="1" t="s">
        <v>151</v>
      </c>
      <c r="AS60" s="1" t="s">
        <v>1053</v>
      </c>
      <c r="AU60" s="1">
        <v>59</v>
      </c>
      <c r="BK60" s="88"/>
      <c r="BL60" s="88" t="s">
        <v>901</v>
      </c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</row>
    <row r="61" spans="39:77" x14ac:dyDescent="0.15">
      <c r="AM61" s="1">
        <v>1981</v>
      </c>
      <c r="AR61" s="1" t="s">
        <v>152</v>
      </c>
      <c r="AS61" s="1" t="s">
        <v>621</v>
      </c>
      <c r="AU61" s="1">
        <v>60</v>
      </c>
      <c r="BK61" s="88"/>
      <c r="BL61" s="88"/>
      <c r="BM61" s="91">
        <v>6</v>
      </c>
      <c r="BN61" s="91">
        <v>7</v>
      </c>
      <c r="BO61" s="91">
        <v>8</v>
      </c>
      <c r="BP61" s="91">
        <v>9</v>
      </c>
      <c r="BQ61" s="91">
        <v>10</v>
      </c>
      <c r="BR61" s="91">
        <v>11</v>
      </c>
      <c r="BS61" s="91">
        <v>12</v>
      </c>
      <c r="BT61" s="91">
        <v>13</v>
      </c>
      <c r="BU61" s="91">
        <v>14</v>
      </c>
      <c r="BV61" s="91">
        <v>15</v>
      </c>
      <c r="BW61" s="91">
        <v>16</v>
      </c>
      <c r="BX61" s="91">
        <v>18</v>
      </c>
      <c r="BY61" s="91">
        <v>19</v>
      </c>
    </row>
    <row r="62" spans="39:77" x14ac:dyDescent="0.15">
      <c r="AM62" s="1">
        <v>1982</v>
      </c>
      <c r="AR62" s="1" t="s">
        <v>153</v>
      </c>
      <c r="AS62" s="1" t="s">
        <v>622</v>
      </c>
      <c r="AU62" s="1">
        <v>61</v>
      </c>
      <c r="BK62" s="88">
        <v>1</v>
      </c>
      <c r="BL62" s="88" t="s">
        <v>53</v>
      </c>
      <c r="BM62" s="88">
        <v>2</v>
      </c>
      <c r="BN62" s="88">
        <v>2</v>
      </c>
      <c r="BO62" s="88">
        <v>2</v>
      </c>
      <c r="BP62" s="88">
        <v>2</v>
      </c>
      <c r="BQ62" s="88">
        <v>2</v>
      </c>
      <c r="BR62" s="88">
        <v>2</v>
      </c>
      <c r="BS62" s="88">
        <v>2</v>
      </c>
      <c r="BT62" s="88">
        <v>2</v>
      </c>
      <c r="BU62" s="88">
        <v>2</v>
      </c>
      <c r="BV62" s="88">
        <v>2</v>
      </c>
      <c r="BW62" s="88">
        <v>2</v>
      </c>
      <c r="BX62" s="89">
        <v>2</v>
      </c>
      <c r="BY62" s="88">
        <v>2</v>
      </c>
    </row>
    <row r="63" spans="39:77" x14ac:dyDescent="0.15">
      <c r="AM63" s="1">
        <v>1983</v>
      </c>
      <c r="AR63" s="1" t="s">
        <v>154</v>
      </c>
      <c r="AS63" s="1" t="s">
        <v>623</v>
      </c>
      <c r="AU63" s="1">
        <v>62</v>
      </c>
      <c r="BK63" s="88">
        <v>2</v>
      </c>
      <c r="BL63" s="88" t="s">
        <v>54</v>
      </c>
      <c r="BM63" s="88">
        <v>1</v>
      </c>
      <c r="BN63" s="88">
        <v>1</v>
      </c>
      <c r="BO63" s="88">
        <v>1</v>
      </c>
      <c r="BP63" s="88">
        <v>1</v>
      </c>
      <c r="BQ63" s="88">
        <v>1</v>
      </c>
      <c r="BR63" s="88">
        <v>1</v>
      </c>
      <c r="BS63" s="88">
        <v>1</v>
      </c>
      <c r="BT63" s="88">
        <v>1</v>
      </c>
      <c r="BU63" s="88">
        <v>1</v>
      </c>
      <c r="BV63" s="88">
        <v>1</v>
      </c>
      <c r="BW63" s="88">
        <v>1</v>
      </c>
      <c r="BX63" s="89">
        <v>1</v>
      </c>
      <c r="BY63" s="88">
        <v>1</v>
      </c>
    </row>
    <row r="64" spans="39:77" x14ac:dyDescent="0.15">
      <c r="AM64" s="1">
        <v>1984</v>
      </c>
      <c r="AR64" s="1" t="s">
        <v>155</v>
      </c>
      <c r="AS64" s="1" t="s">
        <v>624</v>
      </c>
      <c r="AU64" s="1">
        <v>63</v>
      </c>
      <c r="BK64" s="88">
        <v>3</v>
      </c>
      <c r="BL64" s="88" t="s">
        <v>55</v>
      </c>
      <c r="BM64" s="88">
        <v>1</v>
      </c>
      <c r="BN64" s="88">
        <v>1</v>
      </c>
      <c r="BO64" s="88">
        <v>1</v>
      </c>
      <c r="BP64" s="88">
        <v>1</v>
      </c>
      <c r="BQ64" s="88">
        <v>1</v>
      </c>
      <c r="BR64" s="88">
        <v>1</v>
      </c>
      <c r="BS64" s="88">
        <v>1</v>
      </c>
      <c r="BT64" s="88">
        <v>1</v>
      </c>
      <c r="BU64" s="88">
        <v>1</v>
      </c>
      <c r="BV64" s="88">
        <v>1</v>
      </c>
      <c r="BW64" s="88">
        <v>1</v>
      </c>
      <c r="BX64" s="89">
        <v>1</v>
      </c>
      <c r="BY64" s="88">
        <v>1</v>
      </c>
    </row>
    <row r="65" spans="39:77" x14ac:dyDescent="0.15">
      <c r="AM65" s="1">
        <v>1985</v>
      </c>
      <c r="AR65" s="1" t="s">
        <v>156</v>
      </c>
      <c r="AS65" s="1" t="s">
        <v>625</v>
      </c>
      <c r="AU65" s="1">
        <v>64</v>
      </c>
      <c r="BK65" s="88">
        <v>4</v>
      </c>
      <c r="BL65" s="88" t="s">
        <v>56</v>
      </c>
      <c r="BM65" s="88">
        <v>1</v>
      </c>
      <c r="BN65" s="88">
        <v>1</v>
      </c>
      <c r="BO65" s="88">
        <v>1</v>
      </c>
      <c r="BP65" s="88">
        <v>1</v>
      </c>
      <c r="BQ65" s="88">
        <v>1</v>
      </c>
      <c r="BR65" s="88">
        <v>1</v>
      </c>
      <c r="BS65" s="88">
        <v>1</v>
      </c>
      <c r="BT65" s="88">
        <v>1</v>
      </c>
      <c r="BU65" s="88">
        <v>1</v>
      </c>
      <c r="BV65" s="88">
        <v>1</v>
      </c>
      <c r="BW65" s="88">
        <v>1</v>
      </c>
      <c r="BX65" s="89">
        <v>1</v>
      </c>
      <c r="BY65" s="88">
        <v>1</v>
      </c>
    </row>
    <row r="66" spans="39:77" x14ac:dyDescent="0.15">
      <c r="AM66" s="1">
        <v>1986</v>
      </c>
      <c r="AR66" s="1" t="s">
        <v>157</v>
      </c>
      <c r="AS66" s="1" t="s">
        <v>626</v>
      </c>
      <c r="AU66" s="1">
        <v>65</v>
      </c>
      <c r="BK66" s="88">
        <v>5</v>
      </c>
      <c r="BL66" s="88" t="s">
        <v>57</v>
      </c>
      <c r="BM66" s="88">
        <v>1</v>
      </c>
      <c r="BN66" s="88">
        <v>1</v>
      </c>
      <c r="BO66" s="88">
        <v>1</v>
      </c>
      <c r="BP66" s="88">
        <v>1</v>
      </c>
      <c r="BQ66" s="88">
        <v>1</v>
      </c>
      <c r="BR66" s="88">
        <v>1</v>
      </c>
      <c r="BS66" s="88">
        <v>1</v>
      </c>
      <c r="BT66" s="88">
        <v>1</v>
      </c>
      <c r="BU66" s="88">
        <v>1</v>
      </c>
      <c r="BV66" s="88">
        <v>1</v>
      </c>
      <c r="BW66" s="88">
        <v>1</v>
      </c>
      <c r="BX66" s="89">
        <v>1</v>
      </c>
      <c r="BY66" s="88">
        <v>1</v>
      </c>
    </row>
    <row r="67" spans="39:77" x14ac:dyDescent="0.15">
      <c r="AM67" s="1">
        <v>1987</v>
      </c>
      <c r="AR67" s="1" t="s">
        <v>158</v>
      </c>
      <c r="AS67" s="1" t="s">
        <v>627</v>
      </c>
      <c r="AU67" s="1">
        <v>66</v>
      </c>
      <c r="BK67" s="88">
        <v>6</v>
      </c>
      <c r="BL67" s="88" t="s">
        <v>58</v>
      </c>
      <c r="BM67" s="88">
        <v>1</v>
      </c>
      <c r="BN67" s="88">
        <v>1</v>
      </c>
      <c r="BO67" s="88">
        <v>1</v>
      </c>
      <c r="BP67" s="88">
        <v>1</v>
      </c>
      <c r="BQ67" s="88">
        <v>1</v>
      </c>
      <c r="BR67" s="88">
        <v>1</v>
      </c>
      <c r="BS67" s="88">
        <v>1</v>
      </c>
      <c r="BT67" s="88">
        <v>1</v>
      </c>
      <c r="BU67" s="88">
        <v>1</v>
      </c>
      <c r="BV67" s="88">
        <v>1</v>
      </c>
      <c r="BW67" s="88">
        <v>1</v>
      </c>
      <c r="BX67" s="89">
        <v>1</v>
      </c>
      <c r="BY67" s="88">
        <v>1</v>
      </c>
    </row>
    <row r="68" spans="39:77" x14ac:dyDescent="0.15">
      <c r="AM68" s="1">
        <v>1988</v>
      </c>
      <c r="AR68" s="1" t="s">
        <v>159</v>
      </c>
      <c r="AS68" s="1" t="s">
        <v>628</v>
      </c>
      <c r="AU68" s="1">
        <v>67</v>
      </c>
      <c r="BK68" s="88">
        <v>7</v>
      </c>
      <c r="BL68" s="88" t="s">
        <v>59</v>
      </c>
      <c r="BM68" s="88">
        <v>1</v>
      </c>
      <c r="BN68" s="88">
        <v>1</v>
      </c>
      <c r="BO68" s="88">
        <v>1</v>
      </c>
      <c r="BP68" s="88">
        <v>1</v>
      </c>
      <c r="BQ68" s="88">
        <v>1</v>
      </c>
      <c r="BR68" s="88">
        <v>1</v>
      </c>
      <c r="BS68" s="88">
        <v>1</v>
      </c>
      <c r="BT68" s="88">
        <v>1</v>
      </c>
      <c r="BU68" s="88">
        <v>1</v>
      </c>
      <c r="BV68" s="88">
        <v>1</v>
      </c>
      <c r="BW68" s="88">
        <v>1</v>
      </c>
      <c r="BX68" s="89">
        <v>1</v>
      </c>
      <c r="BY68" s="88">
        <v>1</v>
      </c>
    </row>
    <row r="69" spans="39:77" x14ac:dyDescent="0.15">
      <c r="AM69" s="1">
        <v>1989</v>
      </c>
      <c r="AR69" s="1" t="s">
        <v>160</v>
      </c>
      <c r="AS69" s="1" t="s">
        <v>1054</v>
      </c>
      <c r="AU69" s="1">
        <v>68</v>
      </c>
      <c r="BK69" s="88">
        <v>8</v>
      </c>
      <c r="BL69" s="88" t="s">
        <v>60</v>
      </c>
      <c r="BM69" s="88">
        <v>1</v>
      </c>
      <c r="BN69" s="88">
        <v>1</v>
      </c>
      <c r="BO69" s="88">
        <v>1</v>
      </c>
      <c r="BP69" s="88">
        <v>1</v>
      </c>
      <c r="BQ69" s="88">
        <v>1</v>
      </c>
      <c r="BR69" s="88">
        <v>1</v>
      </c>
      <c r="BS69" s="88">
        <v>1</v>
      </c>
      <c r="BT69" s="88">
        <v>1</v>
      </c>
      <c r="BU69" s="88">
        <v>1</v>
      </c>
      <c r="BV69" s="88">
        <v>1</v>
      </c>
      <c r="BW69" s="88">
        <v>1</v>
      </c>
      <c r="BX69" s="89">
        <v>1</v>
      </c>
      <c r="BY69" s="88">
        <v>1</v>
      </c>
    </row>
    <row r="70" spans="39:77" x14ac:dyDescent="0.15">
      <c r="AM70" s="1">
        <v>1990</v>
      </c>
      <c r="AR70" s="1" t="s">
        <v>161</v>
      </c>
      <c r="AS70" s="1" t="s">
        <v>629</v>
      </c>
      <c r="AU70" s="1">
        <v>69</v>
      </c>
      <c r="BK70" s="88">
        <v>9</v>
      </c>
      <c r="BL70" s="88" t="s">
        <v>61</v>
      </c>
      <c r="BM70" s="88">
        <v>1</v>
      </c>
      <c r="BN70" s="88">
        <v>1</v>
      </c>
      <c r="BO70" s="88">
        <v>1</v>
      </c>
      <c r="BP70" s="88">
        <v>1</v>
      </c>
      <c r="BQ70" s="88">
        <v>1</v>
      </c>
      <c r="BR70" s="88">
        <v>1</v>
      </c>
      <c r="BS70" s="88">
        <v>1</v>
      </c>
      <c r="BT70" s="88">
        <v>1</v>
      </c>
      <c r="BU70" s="88">
        <v>1</v>
      </c>
      <c r="BV70" s="88">
        <v>1</v>
      </c>
      <c r="BW70" s="88">
        <v>1</v>
      </c>
      <c r="BX70" s="89">
        <v>1</v>
      </c>
      <c r="BY70" s="88">
        <v>1</v>
      </c>
    </row>
    <row r="71" spans="39:77" x14ac:dyDescent="0.15">
      <c r="AM71" s="1">
        <v>1991</v>
      </c>
      <c r="AR71" s="1" t="s">
        <v>162</v>
      </c>
      <c r="AS71" s="1" t="s">
        <v>630</v>
      </c>
      <c r="AU71" s="1">
        <v>70</v>
      </c>
      <c r="BK71" s="88">
        <v>10</v>
      </c>
      <c r="BL71" s="88" t="s">
        <v>62</v>
      </c>
      <c r="BM71" s="88">
        <v>1</v>
      </c>
      <c r="BN71" s="88">
        <v>1</v>
      </c>
      <c r="BO71" s="88">
        <v>1</v>
      </c>
      <c r="BP71" s="88">
        <v>1</v>
      </c>
      <c r="BQ71" s="88">
        <v>1</v>
      </c>
      <c r="BR71" s="88">
        <v>1</v>
      </c>
      <c r="BS71" s="88">
        <v>1</v>
      </c>
      <c r="BT71" s="88">
        <v>1</v>
      </c>
      <c r="BU71" s="88">
        <v>1</v>
      </c>
      <c r="BV71" s="88">
        <v>1</v>
      </c>
      <c r="BW71" s="88">
        <v>1</v>
      </c>
      <c r="BX71" s="89">
        <v>1</v>
      </c>
      <c r="BY71" s="88">
        <v>1</v>
      </c>
    </row>
    <row r="72" spans="39:77" x14ac:dyDescent="0.15">
      <c r="AM72" s="1">
        <v>1992</v>
      </c>
      <c r="AR72" s="1" t="s">
        <v>163</v>
      </c>
      <c r="AS72" s="1" t="s">
        <v>631</v>
      </c>
      <c r="AU72" s="1">
        <v>71</v>
      </c>
      <c r="BK72" s="88">
        <v>11</v>
      </c>
      <c r="BL72" s="88" t="s">
        <v>63</v>
      </c>
      <c r="BM72" s="88">
        <v>1</v>
      </c>
      <c r="BN72" s="88">
        <v>1</v>
      </c>
      <c r="BO72" s="88">
        <v>1</v>
      </c>
      <c r="BP72" s="88">
        <v>1</v>
      </c>
      <c r="BQ72" s="88">
        <v>1</v>
      </c>
      <c r="BR72" s="88">
        <v>1</v>
      </c>
      <c r="BS72" s="88">
        <v>1</v>
      </c>
      <c r="BT72" s="88">
        <v>1</v>
      </c>
      <c r="BU72" s="88">
        <v>1</v>
      </c>
      <c r="BV72" s="88">
        <v>1</v>
      </c>
      <c r="BW72" s="88">
        <v>1</v>
      </c>
      <c r="BX72" s="89">
        <v>1</v>
      </c>
      <c r="BY72" s="88">
        <v>1</v>
      </c>
    </row>
    <row r="73" spans="39:77" x14ac:dyDescent="0.15">
      <c r="AM73" s="1">
        <v>1993</v>
      </c>
      <c r="AR73" s="1" t="s">
        <v>164</v>
      </c>
      <c r="AS73" s="1" t="s">
        <v>632</v>
      </c>
      <c r="AU73" s="1">
        <v>72</v>
      </c>
      <c r="BK73" s="88">
        <v>12</v>
      </c>
      <c r="BL73" s="88" t="s">
        <v>64</v>
      </c>
      <c r="BM73" s="88">
        <v>1</v>
      </c>
      <c r="BN73" s="88">
        <v>1</v>
      </c>
      <c r="BO73" s="88">
        <v>1</v>
      </c>
      <c r="BP73" s="88">
        <v>1</v>
      </c>
      <c r="BQ73" s="88">
        <v>1</v>
      </c>
      <c r="BR73" s="88">
        <v>1</v>
      </c>
      <c r="BS73" s="88">
        <v>1</v>
      </c>
      <c r="BT73" s="88">
        <v>1</v>
      </c>
      <c r="BU73" s="88">
        <v>1</v>
      </c>
      <c r="BV73" s="88">
        <v>1</v>
      </c>
      <c r="BW73" s="88">
        <v>1</v>
      </c>
      <c r="BX73" s="89">
        <v>1</v>
      </c>
      <c r="BY73" s="88">
        <v>1</v>
      </c>
    </row>
    <row r="74" spans="39:77" x14ac:dyDescent="0.15">
      <c r="AM74" s="1">
        <v>1994</v>
      </c>
      <c r="AR74" s="1" t="s">
        <v>165</v>
      </c>
      <c r="AS74" s="1" t="s">
        <v>633</v>
      </c>
      <c r="AU74" s="1">
        <v>73</v>
      </c>
      <c r="BK74" s="88">
        <v>13</v>
      </c>
      <c r="BL74" s="88" t="s">
        <v>67</v>
      </c>
      <c r="BM74" s="88">
        <v>0</v>
      </c>
      <c r="BN74" s="88">
        <v>0</v>
      </c>
      <c r="BO74" s="88">
        <v>4</v>
      </c>
      <c r="BP74" s="88">
        <v>4</v>
      </c>
      <c r="BQ74" s="88">
        <v>4</v>
      </c>
      <c r="BR74" s="88">
        <v>4</v>
      </c>
      <c r="BS74" s="88">
        <v>4</v>
      </c>
      <c r="BT74" s="88">
        <v>4</v>
      </c>
      <c r="BU74" s="88">
        <v>4</v>
      </c>
      <c r="BV74" s="89">
        <v>4</v>
      </c>
      <c r="BW74" s="88">
        <v>0</v>
      </c>
      <c r="BX74" s="89">
        <v>0</v>
      </c>
      <c r="BY74" s="88">
        <v>0</v>
      </c>
    </row>
    <row r="75" spans="39:77" x14ac:dyDescent="0.15">
      <c r="AM75" s="1">
        <v>1995</v>
      </c>
      <c r="AR75" s="1" t="s">
        <v>166</v>
      </c>
      <c r="AS75" s="1" t="s">
        <v>634</v>
      </c>
      <c r="AU75" s="1">
        <v>74</v>
      </c>
      <c r="BK75" s="88">
        <v>14</v>
      </c>
      <c r="BL75" s="88" t="s">
        <v>68</v>
      </c>
      <c r="BM75" s="88">
        <v>0</v>
      </c>
      <c r="BN75" s="88">
        <v>0</v>
      </c>
      <c r="BO75" s="88">
        <v>4</v>
      </c>
      <c r="BP75" s="88">
        <v>4</v>
      </c>
      <c r="BQ75" s="88">
        <v>4</v>
      </c>
      <c r="BR75" s="88">
        <v>4</v>
      </c>
      <c r="BS75" s="88">
        <v>4</v>
      </c>
      <c r="BT75" s="88">
        <v>4</v>
      </c>
      <c r="BU75" s="88">
        <v>4</v>
      </c>
      <c r="BV75" s="89">
        <v>4</v>
      </c>
      <c r="BW75" s="88">
        <v>0</v>
      </c>
      <c r="BX75" s="89">
        <v>0</v>
      </c>
      <c r="BY75" s="88">
        <v>0</v>
      </c>
    </row>
    <row r="76" spans="39:77" x14ac:dyDescent="0.15">
      <c r="AM76" s="1">
        <v>1996</v>
      </c>
      <c r="AR76" s="1" t="s">
        <v>167</v>
      </c>
      <c r="AS76" s="1" t="s">
        <v>1055</v>
      </c>
      <c r="AU76" s="1">
        <v>75</v>
      </c>
      <c r="BK76" s="88">
        <v>15</v>
      </c>
      <c r="BL76" s="88" t="s">
        <v>69</v>
      </c>
      <c r="BM76" s="88">
        <v>0</v>
      </c>
      <c r="BN76" s="88">
        <v>0</v>
      </c>
      <c r="BO76" s="88">
        <v>0</v>
      </c>
      <c r="BP76" s="88">
        <v>0</v>
      </c>
      <c r="BQ76" s="88">
        <v>0</v>
      </c>
      <c r="BR76" s="88">
        <v>0</v>
      </c>
      <c r="BS76" s="88">
        <v>0</v>
      </c>
      <c r="BT76" s="88">
        <v>0</v>
      </c>
      <c r="BU76" s="88">
        <v>0</v>
      </c>
      <c r="BV76" s="89">
        <v>4</v>
      </c>
      <c r="BW76" s="88">
        <v>4</v>
      </c>
      <c r="BX76" s="89">
        <v>4</v>
      </c>
      <c r="BY76" s="88">
        <v>4</v>
      </c>
    </row>
    <row r="77" spans="39:77" x14ac:dyDescent="0.15">
      <c r="AM77" s="1">
        <v>1997</v>
      </c>
      <c r="AR77" s="1" t="s">
        <v>168</v>
      </c>
      <c r="AS77" s="1" t="s">
        <v>1056</v>
      </c>
      <c r="AU77" s="1">
        <v>76</v>
      </c>
      <c r="BK77" s="88">
        <v>16</v>
      </c>
      <c r="BL77" s="88" t="s">
        <v>70</v>
      </c>
      <c r="BM77" s="88">
        <v>0</v>
      </c>
      <c r="BN77" s="88">
        <v>0</v>
      </c>
      <c r="BO77" s="88">
        <v>0</v>
      </c>
      <c r="BP77" s="88">
        <v>0</v>
      </c>
      <c r="BQ77" s="88">
        <v>0</v>
      </c>
      <c r="BR77" s="88">
        <v>0</v>
      </c>
      <c r="BS77" s="88">
        <v>0</v>
      </c>
      <c r="BT77" s="88">
        <v>0</v>
      </c>
      <c r="BU77" s="88">
        <v>0</v>
      </c>
      <c r="BV77" s="89">
        <v>4</v>
      </c>
      <c r="BW77" s="88">
        <v>4</v>
      </c>
      <c r="BX77" s="89">
        <v>4</v>
      </c>
      <c r="BY77" s="88">
        <v>4</v>
      </c>
    </row>
    <row r="78" spans="39:77" x14ac:dyDescent="0.15">
      <c r="AM78" s="1">
        <v>1998</v>
      </c>
      <c r="AR78" s="1" t="s">
        <v>169</v>
      </c>
      <c r="AS78" s="1" t="s">
        <v>1057</v>
      </c>
      <c r="AU78" s="1">
        <v>77</v>
      </c>
      <c r="BK78" s="88">
        <v>17</v>
      </c>
      <c r="BL78" s="88" t="s">
        <v>71</v>
      </c>
      <c r="BM78" s="88">
        <v>0</v>
      </c>
      <c r="BN78" s="88">
        <v>0</v>
      </c>
      <c r="BO78" s="88">
        <v>0</v>
      </c>
      <c r="BP78" s="88">
        <v>0</v>
      </c>
      <c r="BQ78" s="88">
        <v>0</v>
      </c>
      <c r="BR78" s="88">
        <v>0</v>
      </c>
      <c r="BS78" s="88">
        <v>0</v>
      </c>
      <c r="BT78" s="88">
        <v>0</v>
      </c>
      <c r="BU78" s="88">
        <v>0</v>
      </c>
      <c r="BV78" s="88">
        <v>0</v>
      </c>
      <c r="BW78" s="88">
        <v>0</v>
      </c>
      <c r="BX78" s="89">
        <v>4</v>
      </c>
      <c r="BY78" s="88">
        <v>4</v>
      </c>
    </row>
    <row r="79" spans="39:77" x14ac:dyDescent="0.15">
      <c r="AM79" s="1">
        <v>1999</v>
      </c>
      <c r="AR79" s="1" t="s">
        <v>170</v>
      </c>
      <c r="AS79" s="1" t="s">
        <v>635</v>
      </c>
      <c r="AU79" s="1">
        <v>78</v>
      </c>
    </row>
    <row r="80" spans="39:77" x14ac:dyDescent="0.15">
      <c r="AM80" s="1">
        <v>2000</v>
      </c>
      <c r="AR80" s="1" t="s">
        <v>171</v>
      </c>
      <c r="AS80" s="1" t="s">
        <v>636</v>
      </c>
      <c r="AU80" s="1">
        <v>79</v>
      </c>
    </row>
    <row r="81" spans="39:72" x14ac:dyDescent="0.15">
      <c r="AM81" s="1">
        <v>2001</v>
      </c>
      <c r="AR81" s="1" t="s">
        <v>172</v>
      </c>
      <c r="AS81" s="1" t="s">
        <v>637</v>
      </c>
      <c r="AU81" s="1">
        <v>80</v>
      </c>
    </row>
    <row r="82" spans="39:72" x14ac:dyDescent="0.15">
      <c r="AM82" s="1">
        <v>2002</v>
      </c>
      <c r="AR82" s="1" t="s">
        <v>173</v>
      </c>
      <c r="AS82" s="1" t="s">
        <v>638</v>
      </c>
      <c r="AU82" s="1">
        <v>81</v>
      </c>
    </row>
    <row r="83" spans="39:72" x14ac:dyDescent="0.15">
      <c r="AM83" s="1">
        <v>2003</v>
      </c>
      <c r="AR83" s="1" t="s">
        <v>174</v>
      </c>
      <c r="AS83" s="1" t="s">
        <v>639</v>
      </c>
      <c r="AU83" s="1">
        <v>82</v>
      </c>
    </row>
    <row r="84" spans="39:72" x14ac:dyDescent="0.15">
      <c r="AM84" s="1">
        <v>2004</v>
      </c>
      <c r="AR84" s="1" t="s">
        <v>175</v>
      </c>
      <c r="AS84" s="1" t="s">
        <v>640</v>
      </c>
      <c r="AU84" s="1">
        <v>83</v>
      </c>
    </row>
    <row r="85" spans="39:72" x14ac:dyDescent="0.15">
      <c r="AM85" s="1">
        <v>2005</v>
      </c>
      <c r="AR85" s="1" t="s">
        <v>176</v>
      </c>
      <c r="AS85" s="1" t="s">
        <v>641</v>
      </c>
      <c r="AU85" s="1">
        <v>84</v>
      </c>
      <c r="BS85" s="1" t="s">
        <v>1028</v>
      </c>
    </row>
    <row r="86" spans="39:72" x14ac:dyDescent="0.15">
      <c r="AM86" s="1">
        <v>2006</v>
      </c>
      <c r="AR86" s="1" t="s">
        <v>177</v>
      </c>
      <c r="AS86" s="1" t="s">
        <v>642</v>
      </c>
      <c r="AU86" s="1">
        <v>85</v>
      </c>
      <c r="BL86" s="1" t="s">
        <v>904</v>
      </c>
      <c r="BS86" s="1">
        <v>0</v>
      </c>
      <c r="BT86" s="1" t="s">
        <v>937</v>
      </c>
    </row>
    <row r="87" spans="39:72" x14ac:dyDescent="0.15">
      <c r="AM87" s="1">
        <v>2007</v>
      </c>
      <c r="AR87" s="1" t="s">
        <v>178</v>
      </c>
      <c r="AS87" s="1" t="s">
        <v>643</v>
      </c>
      <c r="AU87" s="1">
        <v>86</v>
      </c>
      <c r="BL87" s="1" t="s">
        <v>905</v>
      </c>
      <c r="BS87" s="1">
        <v>1</v>
      </c>
      <c r="BT87" s="1" t="s">
        <v>914</v>
      </c>
    </row>
    <row r="88" spans="39:72" x14ac:dyDescent="0.15">
      <c r="AM88" s="1">
        <v>2008</v>
      </c>
      <c r="AR88" s="1" t="s">
        <v>179</v>
      </c>
      <c r="AS88" s="1" t="s">
        <v>644</v>
      </c>
      <c r="AU88" s="1">
        <v>87</v>
      </c>
      <c r="BL88" s="1" t="s">
        <v>906</v>
      </c>
      <c r="BS88" s="1">
        <v>2</v>
      </c>
      <c r="BT88" s="1" t="s">
        <v>913</v>
      </c>
    </row>
    <row r="89" spans="39:72" x14ac:dyDescent="0.15">
      <c r="AM89" s="1">
        <v>2009</v>
      </c>
      <c r="AR89" s="1" t="s">
        <v>180</v>
      </c>
      <c r="AS89" s="1" t="s">
        <v>645</v>
      </c>
      <c r="AU89" s="1">
        <v>88</v>
      </c>
      <c r="BL89" s="1" t="s">
        <v>907</v>
      </c>
      <c r="BS89" s="1">
        <v>3</v>
      </c>
      <c r="BT89" s="1" t="s">
        <v>915</v>
      </c>
    </row>
    <row r="90" spans="39:72" x14ac:dyDescent="0.15">
      <c r="AM90" s="1">
        <v>2010</v>
      </c>
      <c r="AR90" s="1" t="s">
        <v>181</v>
      </c>
      <c r="AS90" s="1" t="s">
        <v>646</v>
      </c>
      <c r="AU90" s="1">
        <v>89</v>
      </c>
      <c r="BS90" s="1">
        <v>4</v>
      </c>
      <c r="BT90" s="1" t="s">
        <v>916</v>
      </c>
    </row>
    <row r="91" spans="39:72" x14ac:dyDescent="0.15">
      <c r="AM91" s="1">
        <v>2011</v>
      </c>
      <c r="AR91" s="1" t="s">
        <v>182</v>
      </c>
      <c r="AS91" s="1" t="s">
        <v>647</v>
      </c>
      <c r="AU91" s="1">
        <v>90</v>
      </c>
    </row>
    <row r="92" spans="39:72" x14ac:dyDescent="0.15">
      <c r="AM92" s="1">
        <v>2012</v>
      </c>
      <c r="AR92" s="1" t="s">
        <v>183</v>
      </c>
      <c r="AS92" s="1" t="s">
        <v>648</v>
      </c>
      <c r="AU92" s="1">
        <v>91</v>
      </c>
    </row>
    <row r="93" spans="39:72" x14ac:dyDescent="0.15">
      <c r="AM93" s="1">
        <v>2013</v>
      </c>
      <c r="AR93" s="1" t="s">
        <v>184</v>
      </c>
      <c r="AS93" s="1" t="s">
        <v>649</v>
      </c>
      <c r="AU93" s="1">
        <v>92</v>
      </c>
    </row>
    <row r="94" spans="39:72" x14ac:dyDescent="0.15">
      <c r="AM94" s="1">
        <v>2014</v>
      </c>
      <c r="AR94" s="1" t="s">
        <v>185</v>
      </c>
      <c r="AS94" s="1" t="s">
        <v>650</v>
      </c>
      <c r="AU94" s="1">
        <v>93</v>
      </c>
    </row>
    <row r="95" spans="39:72" x14ac:dyDescent="0.15">
      <c r="AM95" s="1">
        <v>2015</v>
      </c>
      <c r="AR95" s="1" t="s">
        <v>186</v>
      </c>
      <c r="AS95" s="1" t="s">
        <v>651</v>
      </c>
      <c r="AU95" s="1">
        <v>94</v>
      </c>
    </row>
    <row r="96" spans="39:72" x14ac:dyDescent="0.15">
      <c r="AM96" s="1">
        <v>2016</v>
      </c>
      <c r="AR96" s="1" t="s">
        <v>187</v>
      </c>
      <c r="AS96" s="1" t="s">
        <v>652</v>
      </c>
      <c r="AU96" s="1">
        <v>95</v>
      </c>
    </row>
    <row r="97" spans="39:47" x14ac:dyDescent="0.15">
      <c r="AM97" s="1">
        <v>2017</v>
      </c>
      <c r="AR97" s="1" t="s">
        <v>188</v>
      </c>
      <c r="AS97" s="1" t="s">
        <v>653</v>
      </c>
      <c r="AU97" s="1">
        <v>96</v>
      </c>
    </row>
    <row r="98" spans="39:47" x14ac:dyDescent="0.15">
      <c r="AM98" s="1">
        <v>2018</v>
      </c>
      <c r="AR98" s="1" t="s">
        <v>189</v>
      </c>
      <c r="AS98" s="1" t="s">
        <v>654</v>
      </c>
      <c r="AU98" s="1">
        <v>97</v>
      </c>
    </row>
    <row r="99" spans="39:47" x14ac:dyDescent="0.15">
      <c r="AM99" s="1">
        <v>2019</v>
      </c>
      <c r="AR99" s="1" t="s">
        <v>190</v>
      </c>
      <c r="AS99" s="1" t="s">
        <v>655</v>
      </c>
      <c r="AU99" s="1">
        <v>98</v>
      </c>
    </row>
    <row r="100" spans="39:47" x14ac:dyDescent="0.15">
      <c r="AM100" s="1">
        <v>2020</v>
      </c>
      <c r="AR100" s="1" t="s">
        <v>191</v>
      </c>
      <c r="AS100" s="1" t="s">
        <v>656</v>
      </c>
      <c r="AU100" s="1">
        <v>99</v>
      </c>
    </row>
    <row r="101" spans="39:47" x14ac:dyDescent="0.15">
      <c r="AM101" s="1">
        <v>2021</v>
      </c>
      <c r="AR101" s="1" t="s">
        <v>192</v>
      </c>
      <c r="AS101" s="1" t="s">
        <v>657</v>
      </c>
      <c r="AU101" s="1">
        <v>100</v>
      </c>
    </row>
    <row r="102" spans="39:47" x14ac:dyDescent="0.15">
      <c r="AM102" s="1">
        <v>2022</v>
      </c>
      <c r="AR102" s="1" t="s">
        <v>193</v>
      </c>
      <c r="AS102" s="1" t="s">
        <v>658</v>
      </c>
    </row>
    <row r="103" spans="39:47" x14ac:dyDescent="0.15">
      <c r="AM103" s="1">
        <v>2023</v>
      </c>
      <c r="AR103" s="1" t="s">
        <v>194</v>
      </c>
      <c r="AS103" s="1" t="s">
        <v>659</v>
      </c>
    </row>
    <row r="104" spans="39:47" x14ac:dyDescent="0.15">
      <c r="AM104" s="1">
        <v>2024</v>
      </c>
      <c r="AR104" s="1" t="s">
        <v>195</v>
      </c>
      <c r="AS104" s="1" t="s">
        <v>660</v>
      </c>
    </row>
    <row r="105" spans="39:47" x14ac:dyDescent="0.15">
      <c r="AM105" s="1">
        <v>2025</v>
      </c>
      <c r="AR105" s="1" t="s">
        <v>196</v>
      </c>
      <c r="AS105" s="1" t="s">
        <v>661</v>
      </c>
    </row>
    <row r="106" spans="39:47" x14ac:dyDescent="0.15">
      <c r="AM106" s="1">
        <v>2026</v>
      </c>
      <c r="AR106" s="1" t="s">
        <v>197</v>
      </c>
      <c r="AS106" s="1" t="s">
        <v>662</v>
      </c>
    </row>
    <row r="107" spans="39:47" x14ac:dyDescent="0.15">
      <c r="AM107" s="1">
        <v>2027</v>
      </c>
      <c r="AR107" s="1" t="s">
        <v>198</v>
      </c>
      <c r="AS107" s="1" t="s">
        <v>663</v>
      </c>
    </row>
    <row r="108" spans="39:47" x14ac:dyDescent="0.15">
      <c r="AM108" s="1">
        <v>2028</v>
      </c>
      <c r="AR108" s="1" t="s">
        <v>199</v>
      </c>
      <c r="AS108" s="1" t="s">
        <v>664</v>
      </c>
    </row>
    <row r="109" spans="39:47" x14ac:dyDescent="0.15">
      <c r="AR109" s="1" t="s">
        <v>200</v>
      </c>
      <c r="AS109" s="1" t="s">
        <v>665</v>
      </c>
    </row>
    <row r="110" spans="39:47" x14ac:dyDescent="0.15">
      <c r="AR110" s="1" t="s">
        <v>201</v>
      </c>
      <c r="AS110" s="1" t="s">
        <v>666</v>
      </c>
    </row>
    <row r="111" spans="39:47" x14ac:dyDescent="0.15">
      <c r="AR111" s="1" t="s">
        <v>202</v>
      </c>
      <c r="AS111" s="1" t="s">
        <v>667</v>
      </c>
    </row>
    <row r="112" spans="39:47" x14ac:dyDescent="0.15">
      <c r="AR112" s="1" t="s">
        <v>203</v>
      </c>
      <c r="AS112" s="1" t="s">
        <v>668</v>
      </c>
    </row>
    <row r="113" spans="44:45" x14ac:dyDescent="0.15">
      <c r="AR113" s="1" t="s">
        <v>204</v>
      </c>
      <c r="AS113" s="1" t="s">
        <v>669</v>
      </c>
    </row>
    <row r="114" spans="44:45" x14ac:dyDescent="0.15">
      <c r="AR114" s="1" t="s">
        <v>205</v>
      </c>
      <c r="AS114" s="1" t="s">
        <v>670</v>
      </c>
    </row>
    <row r="115" spans="44:45" x14ac:dyDescent="0.15">
      <c r="AR115" s="1" t="s">
        <v>206</v>
      </c>
      <c r="AS115" s="1" t="s">
        <v>671</v>
      </c>
    </row>
    <row r="116" spans="44:45" x14ac:dyDescent="0.15">
      <c r="AR116" s="1" t="s">
        <v>207</v>
      </c>
      <c r="AS116" s="1" t="s">
        <v>672</v>
      </c>
    </row>
    <row r="117" spans="44:45" x14ac:dyDescent="0.15">
      <c r="AR117" s="1" t="s">
        <v>208</v>
      </c>
      <c r="AS117" s="1" t="s">
        <v>673</v>
      </c>
    </row>
    <row r="118" spans="44:45" x14ac:dyDescent="0.15">
      <c r="AR118" s="1" t="s">
        <v>209</v>
      </c>
      <c r="AS118" s="1" t="s">
        <v>674</v>
      </c>
    </row>
    <row r="119" spans="44:45" x14ac:dyDescent="0.15">
      <c r="AR119" s="1" t="s">
        <v>210</v>
      </c>
      <c r="AS119" s="1" t="s">
        <v>675</v>
      </c>
    </row>
    <row r="120" spans="44:45" x14ac:dyDescent="0.15">
      <c r="AR120" s="1" t="s">
        <v>211</v>
      </c>
      <c r="AS120" s="1" t="s">
        <v>676</v>
      </c>
    </row>
    <row r="121" spans="44:45" x14ac:dyDescent="0.15">
      <c r="AR121" s="1" t="s">
        <v>212</v>
      </c>
      <c r="AS121" s="1" t="s">
        <v>677</v>
      </c>
    </row>
    <row r="122" spans="44:45" x14ac:dyDescent="0.15">
      <c r="AR122" s="1" t="s">
        <v>213</v>
      </c>
      <c r="AS122" s="1" t="s">
        <v>678</v>
      </c>
    </row>
    <row r="123" spans="44:45" x14ac:dyDescent="0.15">
      <c r="AR123" s="1" t="s">
        <v>214</v>
      </c>
      <c r="AS123" s="1" t="s">
        <v>679</v>
      </c>
    </row>
    <row r="124" spans="44:45" x14ac:dyDescent="0.15">
      <c r="AR124" s="1" t="s">
        <v>215</v>
      </c>
      <c r="AS124" s="1" t="s">
        <v>680</v>
      </c>
    </row>
    <row r="125" spans="44:45" x14ac:dyDescent="0.15">
      <c r="AR125" s="1" t="s">
        <v>216</v>
      </c>
      <c r="AS125" s="1" t="s">
        <v>681</v>
      </c>
    </row>
    <row r="126" spans="44:45" x14ac:dyDescent="0.15">
      <c r="AR126" s="1" t="s">
        <v>217</v>
      </c>
      <c r="AS126" s="1" t="s">
        <v>682</v>
      </c>
    </row>
    <row r="127" spans="44:45" x14ac:dyDescent="0.15">
      <c r="AR127" s="1" t="s">
        <v>218</v>
      </c>
      <c r="AS127" s="1" t="s">
        <v>683</v>
      </c>
    </row>
    <row r="128" spans="44:45" x14ac:dyDescent="0.15">
      <c r="AR128" s="1" t="s">
        <v>219</v>
      </c>
      <c r="AS128" s="1" t="s">
        <v>684</v>
      </c>
    </row>
    <row r="129" spans="44:45" x14ac:dyDescent="0.15">
      <c r="AR129" s="1" t="s">
        <v>220</v>
      </c>
      <c r="AS129" s="1" t="s">
        <v>685</v>
      </c>
    </row>
    <row r="130" spans="44:45" x14ac:dyDescent="0.15">
      <c r="AR130" s="1" t="s">
        <v>221</v>
      </c>
      <c r="AS130" s="1" t="s">
        <v>686</v>
      </c>
    </row>
    <row r="131" spans="44:45" x14ac:dyDescent="0.15">
      <c r="AR131" s="1" t="s">
        <v>222</v>
      </c>
      <c r="AS131" s="1" t="s">
        <v>687</v>
      </c>
    </row>
    <row r="132" spans="44:45" x14ac:dyDescent="0.15">
      <c r="AR132" s="1" t="s">
        <v>223</v>
      </c>
      <c r="AS132" s="1" t="s">
        <v>688</v>
      </c>
    </row>
    <row r="133" spans="44:45" x14ac:dyDescent="0.15">
      <c r="AR133" s="1" t="s">
        <v>224</v>
      </c>
      <c r="AS133" s="1" t="s">
        <v>689</v>
      </c>
    </row>
    <row r="134" spans="44:45" x14ac:dyDescent="0.15">
      <c r="AR134" s="1" t="s">
        <v>225</v>
      </c>
      <c r="AS134" s="1" t="s">
        <v>690</v>
      </c>
    </row>
    <row r="135" spans="44:45" x14ac:dyDescent="0.15">
      <c r="AR135" s="1" t="s">
        <v>226</v>
      </c>
      <c r="AS135" s="1" t="s">
        <v>691</v>
      </c>
    </row>
    <row r="136" spans="44:45" x14ac:dyDescent="0.15">
      <c r="AR136" s="1" t="s">
        <v>227</v>
      </c>
      <c r="AS136" s="1" t="s">
        <v>692</v>
      </c>
    </row>
    <row r="137" spans="44:45" x14ac:dyDescent="0.15">
      <c r="AR137" s="1" t="s">
        <v>228</v>
      </c>
      <c r="AS137" s="1" t="s">
        <v>693</v>
      </c>
    </row>
    <row r="138" spans="44:45" x14ac:dyDescent="0.15">
      <c r="AR138" s="1" t="s">
        <v>229</v>
      </c>
      <c r="AS138" s="1" t="s">
        <v>694</v>
      </c>
    </row>
    <row r="139" spans="44:45" x14ac:dyDescent="0.15">
      <c r="AR139" s="1" t="s">
        <v>230</v>
      </c>
      <c r="AS139" s="1" t="s">
        <v>695</v>
      </c>
    </row>
    <row r="140" spans="44:45" x14ac:dyDescent="0.15">
      <c r="AR140" s="1" t="s">
        <v>231</v>
      </c>
      <c r="AS140" s="1" t="s">
        <v>696</v>
      </c>
    </row>
    <row r="141" spans="44:45" x14ac:dyDescent="0.15">
      <c r="AR141" s="1" t="s">
        <v>232</v>
      </c>
      <c r="AS141" s="1" t="s">
        <v>697</v>
      </c>
    </row>
    <row r="142" spans="44:45" x14ac:dyDescent="0.15">
      <c r="AR142" s="1" t="s">
        <v>233</v>
      </c>
      <c r="AS142" s="1" t="s">
        <v>698</v>
      </c>
    </row>
    <row r="143" spans="44:45" x14ac:dyDescent="0.15">
      <c r="AR143" s="1" t="s">
        <v>234</v>
      </c>
      <c r="AS143" s="1" t="s">
        <v>699</v>
      </c>
    </row>
    <row r="144" spans="44:45" x14ac:dyDescent="0.15">
      <c r="AR144" s="1" t="s">
        <v>235</v>
      </c>
      <c r="AS144" s="1" t="s">
        <v>700</v>
      </c>
    </row>
    <row r="145" spans="44:45" x14ac:dyDescent="0.15">
      <c r="AR145" s="1" t="s">
        <v>236</v>
      </c>
      <c r="AS145" s="1" t="s">
        <v>701</v>
      </c>
    </row>
    <row r="146" spans="44:45" x14ac:dyDescent="0.15">
      <c r="AR146" s="1" t="s">
        <v>237</v>
      </c>
      <c r="AS146" s="1" t="s">
        <v>702</v>
      </c>
    </row>
    <row r="147" spans="44:45" x14ac:dyDescent="0.15">
      <c r="AR147" s="1" t="s">
        <v>238</v>
      </c>
      <c r="AS147" s="1" t="s">
        <v>703</v>
      </c>
    </row>
    <row r="148" spans="44:45" x14ac:dyDescent="0.15">
      <c r="AR148" s="1" t="s">
        <v>239</v>
      </c>
      <c r="AS148" s="1" t="s">
        <v>704</v>
      </c>
    </row>
    <row r="149" spans="44:45" x14ac:dyDescent="0.15">
      <c r="AR149" s="1" t="s">
        <v>240</v>
      </c>
      <c r="AS149" s="1" t="s">
        <v>705</v>
      </c>
    </row>
    <row r="150" spans="44:45" x14ac:dyDescent="0.15">
      <c r="AR150" s="1" t="s">
        <v>241</v>
      </c>
      <c r="AS150" s="1" t="s">
        <v>706</v>
      </c>
    </row>
    <row r="151" spans="44:45" x14ac:dyDescent="0.15">
      <c r="AR151" s="1" t="s">
        <v>242</v>
      </c>
      <c r="AS151" s="1" t="s">
        <v>707</v>
      </c>
    </row>
    <row r="152" spans="44:45" x14ac:dyDescent="0.15">
      <c r="AR152" s="1" t="s">
        <v>243</v>
      </c>
      <c r="AS152" s="1" t="s">
        <v>708</v>
      </c>
    </row>
    <row r="153" spans="44:45" x14ac:dyDescent="0.15">
      <c r="AR153" s="1" t="s">
        <v>244</v>
      </c>
      <c r="AS153" s="1" t="s">
        <v>709</v>
      </c>
    </row>
    <row r="154" spans="44:45" x14ac:dyDescent="0.15">
      <c r="AR154" s="1" t="s">
        <v>245</v>
      </c>
      <c r="AS154" s="1" t="s">
        <v>710</v>
      </c>
    </row>
    <row r="155" spans="44:45" x14ac:dyDescent="0.15">
      <c r="AR155" s="1" t="s">
        <v>246</v>
      </c>
      <c r="AS155" s="1" t="s">
        <v>711</v>
      </c>
    </row>
    <row r="156" spans="44:45" x14ac:dyDescent="0.15">
      <c r="AR156" s="1" t="s">
        <v>247</v>
      </c>
      <c r="AS156" s="1" t="s">
        <v>712</v>
      </c>
    </row>
    <row r="157" spans="44:45" x14ac:dyDescent="0.15">
      <c r="AR157" s="1" t="s">
        <v>248</v>
      </c>
      <c r="AS157" s="1" t="s">
        <v>713</v>
      </c>
    </row>
    <row r="158" spans="44:45" x14ac:dyDescent="0.15">
      <c r="AR158" s="1" t="s">
        <v>249</v>
      </c>
      <c r="AS158" s="1" t="s">
        <v>714</v>
      </c>
    </row>
    <row r="159" spans="44:45" x14ac:dyDescent="0.15">
      <c r="AR159" s="1" t="s">
        <v>250</v>
      </c>
      <c r="AS159" s="1" t="s">
        <v>1058</v>
      </c>
    </row>
    <row r="160" spans="44:45" x14ac:dyDescent="0.15">
      <c r="AR160" s="1" t="s">
        <v>251</v>
      </c>
      <c r="AS160" s="1" t="s">
        <v>715</v>
      </c>
    </row>
    <row r="161" spans="44:45" x14ac:dyDescent="0.15">
      <c r="AR161" s="1" t="s">
        <v>252</v>
      </c>
      <c r="AS161" s="1" t="s">
        <v>716</v>
      </c>
    </row>
    <row r="162" spans="44:45" x14ac:dyDescent="0.15">
      <c r="AR162" s="1" t="s">
        <v>253</v>
      </c>
      <c r="AS162" s="1" t="s">
        <v>1059</v>
      </c>
    </row>
    <row r="163" spans="44:45" x14ac:dyDescent="0.15">
      <c r="AR163" s="1" t="s">
        <v>254</v>
      </c>
      <c r="AS163" s="1" t="s">
        <v>717</v>
      </c>
    </row>
    <row r="164" spans="44:45" x14ac:dyDescent="0.15">
      <c r="AR164" s="1" t="s">
        <v>255</v>
      </c>
      <c r="AS164" s="1" t="s">
        <v>718</v>
      </c>
    </row>
    <row r="165" spans="44:45" x14ac:dyDescent="0.15">
      <c r="AR165" s="1" t="s">
        <v>256</v>
      </c>
      <c r="AS165" s="1" t="s">
        <v>719</v>
      </c>
    </row>
    <row r="166" spans="44:45" x14ac:dyDescent="0.15">
      <c r="AR166" s="1" t="s">
        <v>257</v>
      </c>
      <c r="AS166" s="1" t="s">
        <v>720</v>
      </c>
    </row>
    <row r="167" spans="44:45" x14ac:dyDescent="0.15">
      <c r="AR167" s="1" t="s">
        <v>258</v>
      </c>
      <c r="AS167" s="1" t="s">
        <v>721</v>
      </c>
    </row>
    <row r="168" spans="44:45" x14ac:dyDescent="0.15">
      <c r="AR168" s="1" t="s">
        <v>259</v>
      </c>
      <c r="AS168" s="1" t="s">
        <v>722</v>
      </c>
    </row>
    <row r="169" spans="44:45" x14ac:dyDescent="0.15">
      <c r="AR169" s="1" t="s">
        <v>260</v>
      </c>
      <c r="AS169" s="1" t="s">
        <v>723</v>
      </c>
    </row>
    <row r="170" spans="44:45" x14ac:dyDescent="0.15">
      <c r="AR170" s="1" t="s">
        <v>261</v>
      </c>
      <c r="AS170" s="1" t="s">
        <v>1060</v>
      </c>
    </row>
    <row r="171" spans="44:45" x14ac:dyDescent="0.15">
      <c r="AR171" s="1" t="s">
        <v>262</v>
      </c>
      <c r="AS171" s="1" t="s">
        <v>724</v>
      </c>
    </row>
    <row r="172" spans="44:45" x14ac:dyDescent="0.15">
      <c r="AR172" s="1" t="s">
        <v>263</v>
      </c>
      <c r="AS172" s="1" t="s">
        <v>725</v>
      </c>
    </row>
    <row r="173" spans="44:45" x14ac:dyDescent="0.15">
      <c r="AR173" s="1" t="s">
        <v>264</v>
      </c>
      <c r="AS173" s="1" t="s">
        <v>726</v>
      </c>
    </row>
    <row r="174" spans="44:45" x14ac:dyDescent="0.15">
      <c r="AR174" s="1" t="s">
        <v>265</v>
      </c>
      <c r="AS174" s="1" t="s">
        <v>727</v>
      </c>
    </row>
    <row r="175" spans="44:45" x14ac:dyDescent="0.15">
      <c r="AR175" s="1" t="s">
        <v>266</v>
      </c>
      <c r="AS175" s="1" t="s">
        <v>728</v>
      </c>
    </row>
    <row r="176" spans="44:45" x14ac:dyDescent="0.15">
      <c r="AR176" s="1" t="s">
        <v>267</v>
      </c>
      <c r="AS176" s="1" t="s">
        <v>729</v>
      </c>
    </row>
    <row r="177" spans="44:45" x14ac:dyDescent="0.15">
      <c r="AR177" s="1" t="s">
        <v>268</v>
      </c>
      <c r="AS177" s="1" t="s">
        <v>730</v>
      </c>
    </row>
    <row r="178" spans="44:45" x14ac:dyDescent="0.15">
      <c r="AR178" s="1" t="s">
        <v>269</v>
      </c>
      <c r="AS178" s="1" t="s">
        <v>731</v>
      </c>
    </row>
    <row r="179" spans="44:45" x14ac:dyDescent="0.15">
      <c r="AR179" s="1" t="s">
        <v>270</v>
      </c>
      <c r="AS179" s="1" t="s">
        <v>732</v>
      </c>
    </row>
    <row r="180" spans="44:45" x14ac:dyDescent="0.15">
      <c r="AR180" s="1" t="s">
        <v>271</v>
      </c>
      <c r="AS180" s="1" t="s">
        <v>733</v>
      </c>
    </row>
    <row r="181" spans="44:45" x14ac:dyDescent="0.15">
      <c r="AR181" s="1" t="s">
        <v>272</v>
      </c>
      <c r="AS181" s="1" t="s">
        <v>734</v>
      </c>
    </row>
    <row r="182" spans="44:45" x14ac:dyDescent="0.15">
      <c r="AR182" s="1" t="s">
        <v>273</v>
      </c>
      <c r="AS182" s="1" t="s">
        <v>735</v>
      </c>
    </row>
    <row r="183" spans="44:45" x14ac:dyDescent="0.15">
      <c r="AR183" s="1" t="s">
        <v>274</v>
      </c>
      <c r="AS183" s="1" t="s">
        <v>736</v>
      </c>
    </row>
    <row r="184" spans="44:45" x14ac:dyDescent="0.15">
      <c r="AR184" s="1" t="s">
        <v>275</v>
      </c>
      <c r="AS184" s="1" t="s">
        <v>737</v>
      </c>
    </row>
    <row r="185" spans="44:45" x14ac:dyDescent="0.15">
      <c r="AR185" s="1" t="s">
        <v>276</v>
      </c>
      <c r="AS185" s="1" t="s">
        <v>738</v>
      </c>
    </row>
    <row r="186" spans="44:45" x14ac:dyDescent="0.15">
      <c r="AR186" s="1" t="s">
        <v>277</v>
      </c>
      <c r="AS186" s="1" t="s">
        <v>739</v>
      </c>
    </row>
    <row r="187" spans="44:45" x14ac:dyDescent="0.15">
      <c r="AR187" s="1" t="s">
        <v>278</v>
      </c>
      <c r="AS187" s="1" t="s">
        <v>740</v>
      </c>
    </row>
    <row r="188" spans="44:45" x14ac:dyDescent="0.15">
      <c r="AR188" s="1" t="s">
        <v>279</v>
      </c>
      <c r="AS188" s="1" t="s">
        <v>741</v>
      </c>
    </row>
    <row r="189" spans="44:45" x14ac:dyDescent="0.15">
      <c r="AR189" s="1" t="s">
        <v>280</v>
      </c>
      <c r="AS189" s="1" t="s">
        <v>742</v>
      </c>
    </row>
    <row r="190" spans="44:45" x14ac:dyDescent="0.15">
      <c r="AR190" s="1" t="s">
        <v>281</v>
      </c>
      <c r="AS190" s="1" t="s">
        <v>743</v>
      </c>
    </row>
    <row r="191" spans="44:45" x14ac:dyDescent="0.15">
      <c r="AR191" s="1" t="s">
        <v>282</v>
      </c>
      <c r="AS191" s="1" t="s">
        <v>744</v>
      </c>
    </row>
    <row r="192" spans="44:45" x14ac:dyDescent="0.15">
      <c r="AR192" s="1" t="s">
        <v>283</v>
      </c>
      <c r="AS192" s="1" t="s">
        <v>745</v>
      </c>
    </row>
    <row r="193" spans="44:45" x14ac:dyDescent="0.15">
      <c r="AR193" s="1" t="s">
        <v>284</v>
      </c>
      <c r="AS193" s="1" t="s">
        <v>746</v>
      </c>
    </row>
    <row r="194" spans="44:45" x14ac:dyDescent="0.15">
      <c r="AR194" s="1" t="s">
        <v>285</v>
      </c>
      <c r="AS194" s="1" t="s">
        <v>747</v>
      </c>
    </row>
    <row r="195" spans="44:45" x14ac:dyDescent="0.15">
      <c r="AR195" s="1" t="s">
        <v>286</v>
      </c>
      <c r="AS195" s="1" t="s">
        <v>748</v>
      </c>
    </row>
    <row r="196" spans="44:45" x14ac:dyDescent="0.15">
      <c r="AR196" s="1" t="s">
        <v>287</v>
      </c>
      <c r="AS196" s="1" t="s">
        <v>749</v>
      </c>
    </row>
    <row r="197" spans="44:45" x14ac:dyDescent="0.15">
      <c r="AR197" s="1" t="s">
        <v>288</v>
      </c>
      <c r="AS197" s="1" t="s">
        <v>750</v>
      </c>
    </row>
    <row r="198" spans="44:45" x14ac:dyDescent="0.15">
      <c r="AR198" s="1" t="s">
        <v>289</v>
      </c>
      <c r="AS198" s="1" t="s">
        <v>751</v>
      </c>
    </row>
    <row r="199" spans="44:45" x14ac:dyDescent="0.15">
      <c r="AR199" s="1" t="s">
        <v>290</v>
      </c>
      <c r="AS199" s="1" t="s">
        <v>752</v>
      </c>
    </row>
    <row r="200" spans="44:45" x14ac:dyDescent="0.15">
      <c r="AR200" s="1" t="s">
        <v>291</v>
      </c>
      <c r="AS200" s="1" t="s">
        <v>753</v>
      </c>
    </row>
    <row r="201" spans="44:45" x14ac:dyDescent="0.15">
      <c r="AR201" s="1" t="s">
        <v>292</v>
      </c>
      <c r="AS201" s="1" t="s">
        <v>754</v>
      </c>
    </row>
    <row r="202" spans="44:45" x14ac:dyDescent="0.15">
      <c r="AR202" s="1" t="s">
        <v>293</v>
      </c>
      <c r="AS202" s="1" t="s">
        <v>755</v>
      </c>
    </row>
    <row r="203" spans="44:45" x14ac:dyDescent="0.15">
      <c r="AR203" s="1" t="s">
        <v>294</v>
      </c>
      <c r="AS203" s="1" t="s">
        <v>756</v>
      </c>
    </row>
    <row r="204" spans="44:45" x14ac:dyDescent="0.15">
      <c r="AR204" s="1" t="s">
        <v>295</v>
      </c>
      <c r="AS204" s="1" t="s">
        <v>757</v>
      </c>
    </row>
    <row r="205" spans="44:45" x14ac:dyDescent="0.15">
      <c r="AR205" s="1" t="s">
        <v>296</v>
      </c>
      <c r="AS205" s="1" t="s">
        <v>758</v>
      </c>
    </row>
    <row r="206" spans="44:45" x14ac:dyDescent="0.15">
      <c r="AR206" s="1" t="s">
        <v>297</v>
      </c>
      <c r="AS206" s="1" t="s">
        <v>759</v>
      </c>
    </row>
    <row r="207" spans="44:45" x14ac:dyDescent="0.15">
      <c r="AR207" s="1" t="s">
        <v>298</v>
      </c>
      <c r="AS207" s="1" t="s">
        <v>760</v>
      </c>
    </row>
    <row r="208" spans="44:45" x14ac:dyDescent="0.15">
      <c r="AR208" s="1" t="s">
        <v>299</v>
      </c>
      <c r="AS208" s="1" t="s">
        <v>761</v>
      </c>
    </row>
    <row r="209" spans="44:45" x14ac:dyDescent="0.15">
      <c r="AR209" s="1" t="s">
        <v>300</v>
      </c>
      <c r="AS209" s="1" t="s">
        <v>762</v>
      </c>
    </row>
    <row r="210" spans="44:45" x14ac:dyDescent="0.15">
      <c r="AR210" s="1" t="s">
        <v>301</v>
      </c>
      <c r="AS210" s="1" t="s">
        <v>1061</v>
      </c>
    </row>
    <row r="211" spans="44:45" x14ac:dyDescent="0.15">
      <c r="AR211" s="1" t="s">
        <v>302</v>
      </c>
      <c r="AS211" s="1" t="s">
        <v>763</v>
      </c>
    </row>
    <row r="212" spans="44:45" x14ac:dyDescent="0.15">
      <c r="AR212" s="1" t="s">
        <v>303</v>
      </c>
      <c r="AS212" s="1" t="s">
        <v>764</v>
      </c>
    </row>
    <row r="213" spans="44:45" x14ac:dyDescent="0.15">
      <c r="AR213" s="1" t="s">
        <v>304</v>
      </c>
      <c r="AS213" s="1" t="s">
        <v>765</v>
      </c>
    </row>
    <row r="214" spans="44:45" x14ac:dyDescent="0.15">
      <c r="AR214" s="1" t="s">
        <v>305</v>
      </c>
      <c r="AS214" s="1" t="s">
        <v>766</v>
      </c>
    </row>
    <row r="215" spans="44:45" x14ac:dyDescent="0.15">
      <c r="AR215" s="1" t="s">
        <v>306</v>
      </c>
      <c r="AS215" s="1" t="s">
        <v>767</v>
      </c>
    </row>
    <row r="216" spans="44:45" x14ac:dyDescent="0.15">
      <c r="AR216" s="1" t="s">
        <v>307</v>
      </c>
      <c r="AS216" s="1" t="s">
        <v>768</v>
      </c>
    </row>
    <row r="217" spans="44:45" x14ac:dyDescent="0.15">
      <c r="AR217" s="1" t="s">
        <v>308</v>
      </c>
      <c r="AS217" s="1" t="s">
        <v>769</v>
      </c>
    </row>
    <row r="218" spans="44:45" x14ac:dyDescent="0.15">
      <c r="AR218" s="1" t="s">
        <v>309</v>
      </c>
      <c r="AS218" s="1" t="s">
        <v>770</v>
      </c>
    </row>
    <row r="219" spans="44:45" x14ac:dyDescent="0.15">
      <c r="AR219" s="1" t="s">
        <v>310</v>
      </c>
      <c r="AS219" s="1" t="s">
        <v>1062</v>
      </c>
    </row>
    <row r="220" spans="44:45" x14ac:dyDescent="0.15">
      <c r="AR220" s="1" t="s">
        <v>311</v>
      </c>
      <c r="AS220" s="1" t="s">
        <v>771</v>
      </c>
    </row>
    <row r="221" spans="44:45" x14ac:dyDescent="0.15">
      <c r="AR221" s="1" t="s">
        <v>312</v>
      </c>
      <c r="AS221" s="1" t="s">
        <v>1063</v>
      </c>
    </row>
    <row r="222" spans="44:45" x14ac:dyDescent="0.15">
      <c r="AR222" s="1" t="s">
        <v>313</v>
      </c>
      <c r="AS222" s="1" t="s">
        <v>772</v>
      </c>
    </row>
    <row r="223" spans="44:45" x14ac:dyDescent="0.15">
      <c r="AR223" s="1" t="s">
        <v>314</v>
      </c>
      <c r="AS223" s="1" t="s">
        <v>773</v>
      </c>
    </row>
    <row r="224" spans="44:45" x14ac:dyDescent="0.15">
      <c r="AR224" s="1" t="s">
        <v>315</v>
      </c>
      <c r="AS224" s="1" t="s">
        <v>774</v>
      </c>
    </row>
    <row r="225" spans="44:45" x14ac:dyDescent="0.15">
      <c r="AR225" s="1" t="s">
        <v>316</v>
      </c>
      <c r="AS225" s="1" t="s">
        <v>775</v>
      </c>
    </row>
    <row r="226" spans="44:45" x14ac:dyDescent="0.15">
      <c r="AR226" s="1" t="s">
        <v>317</v>
      </c>
      <c r="AS226" s="1" t="s">
        <v>776</v>
      </c>
    </row>
    <row r="227" spans="44:45" x14ac:dyDescent="0.15">
      <c r="AR227" s="1" t="s">
        <v>318</v>
      </c>
      <c r="AS227" s="1" t="s">
        <v>777</v>
      </c>
    </row>
    <row r="228" spans="44:45" x14ac:dyDescent="0.15">
      <c r="AR228" s="1" t="s">
        <v>319</v>
      </c>
      <c r="AS228" s="1" t="s">
        <v>778</v>
      </c>
    </row>
    <row r="229" spans="44:45" x14ac:dyDescent="0.15">
      <c r="AR229" s="1" t="s">
        <v>320</v>
      </c>
      <c r="AS229" s="1" t="s">
        <v>779</v>
      </c>
    </row>
    <row r="230" spans="44:45" x14ac:dyDescent="0.15">
      <c r="AR230" s="1" t="s">
        <v>321</v>
      </c>
      <c r="AS230" s="1" t="s">
        <v>780</v>
      </c>
    </row>
    <row r="231" spans="44:45" x14ac:dyDescent="0.15">
      <c r="AR231" s="1" t="s">
        <v>322</v>
      </c>
      <c r="AS231" s="1" t="s">
        <v>781</v>
      </c>
    </row>
    <row r="232" spans="44:45" x14ac:dyDescent="0.15">
      <c r="AR232" s="1" t="s">
        <v>323</v>
      </c>
      <c r="AS232" s="1" t="s">
        <v>782</v>
      </c>
    </row>
    <row r="233" spans="44:45" x14ac:dyDescent="0.15">
      <c r="AR233" s="1" t="s">
        <v>324</v>
      </c>
      <c r="AS233" s="1" t="s">
        <v>783</v>
      </c>
    </row>
    <row r="234" spans="44:45" x14ac:dyDescent="0.15">
      <c r="AR234" s="1" t="s">
        <v>325</v>
      </c>
      <c r="AS234" s="1" t="s">
        <v>784</v>
      </c>
    </row>
    <row r="235" spans="44:45" x14ac:dyDescent="0.15">
      <c r="AR235" s="1" t="s">
        <v>326</v>
      </c>
      <c r="AS235" s="1" t="s">
        <v>785</v>
      </c>
    </row>
    <row r="236" spans="44:45" x14ac:dyDescent="0.15">
      <c r="AR236" s="1" t="s">
        <v>327</v>
      </c>
      <c r="AS236" s="1" t="s">
        <v>786</v>
      </c>
    </row>
    <row r="237" spans="44:45" x14ac:dyDescent="0.15">
      <c r="AR237" s="1" t="s">
        <v>328</v>
      </c>
      <c r="AS237" s="1" t="s">
        <v>787</v>
      </c>
    </row>
    <row r="238" spans="44:45" x14ac:dyDescent="0.15">
      <c r="AR238" s="1" t="s">
        <v>329</v>
      </c>
      <c r="AS238" s="1" t="s">
        <v>788</v>
      </c>
    </row>
    <row r="239" spans="44:45" x14ac:dyDescent="0.15">
      <c r="AR239" s="1" t="s">
        <v>330</v>
      </c>
      <c r="AS239" s="1" t="s">
        <v>789</v>
      </c>
    </row>
    <row r="240" spans="44:45" x14ac:dyDescent="0.15">
      <c r="AR240" s="1" t="s">
        <v>331</v>
      </c>
      <c r="AS240" s="1" t="s">
        <v>790</v>
      </c>
    </row>
    <row r="241" spans="44:45" x14ac:dyDescent="0.15">
      <c r="AR241" s="1" t="s">
        <v>332</v>
      </c>
      <c r="AS241" s="1" t="s">
        <v>791</v>
      </c>
    </row>
    <row r="242" spans="44:45" x14ac:dyDescent="0.15">
      <c r="AR242" s="1" t="s">
        <v>333</v>
      </c>
      <c r="AS242" s="1" t="s">
        <v>792</v>
      </c>
    </row>
    <row r="243" spans="44:45" x14ac:dyDescent="0.15">
      <c r="AR243" s="1" t="s">
        <v>334</v>
      </c>
      <c r="AS243" s="1" t="s">
        <v>793</v>
      </c>
    </row>
    <row r="244" spans="44:45" x14ac:dyDescent="0.15">
      <c r="AR244" s="1" t="s">
        <v>335</v>
      </c>
      <c r="AS244" s="1" t="s">
        <v>794</v>
      </c>
    </row>
    <row r="245" spans="44:45" x14ac:dyDescent="0.15">
      <c r="AR245" s="1" t="s">
        <v>336</v>
      </c>
      <c r="AS245" s="1" t="s">
        <v>795</v>
      </c>
    </row>
    <row r="246" spans="44:45" x14ac:dyDescent="0.15">
      <c r="AR246" s="1" t="s">
        <v>337</v>
      </c>
      <c r="AS246" s="1" t="s">
        <v>796</v>
      </c>
    </row>
    <row r="247" spans="44:45" x14ac:dyDescent="0.15">
      <c r="AR247" s="1" t="s">
        <v>338</v>
      </c>
      <c r="AS247" s="1" t="s">
        <v>797</v>
      </c>
    </row>
    <row r="248" spans="44:45" x14ac:dyDescent="0.15">
      <c r="AR248" s="1" t="s">
        <v>339</v>
      </c>
      <c r="AS248" s="1" t="s">
        <v>798</v>
      </c>
    </row>
    <row r="249" spans="44:45" x14ac:dyDescent="0.15">
      <c r="AR249" s="1" t="s">
        <v>340</v>
      </c>
      <c r="AS249" s="1" t="s">
        <v>799</v>
      </c>
    </row>
    <row r="250" spans="44:45" x14ac:dyDescent="0.15">
      <c r="AR250" s="1" t="s">
        <v>341</v>
      </c>
      <c r="AS250" s="1" t="s">
        <v>800</v>
      </c>
    </row>
    <row r="251" spans="44:45" x14ac:dyDescent="0.15">
      <c r="AR251" s="1" t="s">
        <v>342</v>
      </c>
      <c r="AS251" s="1" t="s">
        <v>801</v>
      </c>
    </row>
    <row r="252" spans="44:45" x14ac:dyDescent="0.15">
      <c r="AR252" s="1" t="s">
        <v>343</v>
      </c>
      <c r="AS252" s="1" t="s">
        <v>802</v>
      </c>
    </row>
    <row r="253" spans="44:45" x14ac:dyDescent="0.15">
      <c r="AR253" s="1" t="s">
        <v>344</v>
      </c>
      <c r="AS253" s="1" t="s">
        <v>803</v>
      </c>
    </row>
    <row r="254" spans="44:45" x14ac:dyDescent="0.15">
      <c r="AR254" s="1" t="s">
        <v>345</v>
      </c>
      <c r="AS254" s="1" t="s">
        <v>804</v>
      </c>
    </row>
    <row r="255" spans="44:45" x14ac:dyDescent="0.15">
      <c r="AR255" s="1" t="s">
        <v>346</v>
      </c>
      <c r="AS255" s="1" t="s">
        <v>805</v>
      </c>
    </row>
    <row r="256" spans="44:45" x14ac:dyDescent="0.15">
      <c r="AR256" s="1" t="s">
        <v>347</v>
      </c>
      <c r="AS256" s="1" t="s">
        <v>806</v>
      </c>
    </row>
    <row r="257" spans="44:45" x14ac:dyDescent="0.15">
      <c r="AR257" s="1" t="s">
        <v>348</v>
      </c>
      <c r="AS257" s="1" t="s">
        <v>807</v>
      </c>
    </row>
    <row r="258" spans="44:45" x14ac:dyDescent="0.15">
      <c r="AR258" s="1" t="s">
        <v>349</v>
      </c>
      <c r="AS258" s="1" t="s">
        <v>808</v>
      </c>
    </row>
    <row r="259" spans="44:45" x14ac:dyDescent="0.15">
      <c r="AR259" s="1" t="s">
        <v>350</v>
      </c>
      <c r="AS259" s="1" t="s">
        <v>809</v>
      </c>
    </row>
    <row r="260" spans="44:45" x14ac:dyDescent="0.15">
      <c r="AR260" s="1" t="s">
        <v>351</v>
      </c>
      <c r="AS260" s="1" t="s">
        <v>810</v>
      </c>
    </row>
    <row r="261" spans="44:45" x14ac:dyDescent="0.15">
      <c r="AR261" s="1" t="s">
        <v>352</v>
      </c>
      <c r="AS261" s="1" t="s">
        <v>811</v>
      </c>
    </row>
    <row r="262" spans="44:45" x14ac:dyDescent="0.15">
      <c r="AR262" s="1" t="s">
        <v>353</v>
      </c>
      <c r="AS262" s="1" t="s">
        <v>812</v>
      </c>
    </row>
    <row r="263" spans="44:45" x14ac:dyDescent="0.15">
      <c r="AR263" s="1" t="s">
        <v>354</v>
      </c>
      <c r="AS263" s="1" t="s">
        <v>813</v>
      </c>
    </row>
    <row r="264" spans="44:45" x14ac:dyDescent="0.15">
      <c r="AR264" s="1" t="s">
        <v>355</v>
      </c>
      <c r="AS264" s="1" t="s">
        <v>814</v>
      </c>
    </row>
    <row r="265" spans="44:45" x14ac:dyDescent="0.15">
      <c r="AR265" s="1" t="s">
        <v>356</v>
      </c>
      <c r="AS265" s="1" t="s">
        <v>815</v>
      </c>
    </row>
    <row r="266" spans="44:45" x14ac:dyDescent="0.15">
      <c r="AR266" s="1" t="s">
        <v>357</v>
      </c>
      <c r="AS266" s="1" t="s">
        <v>816</v>
      </c>
    </row>
    <row r="267" spans="44:45" x14ac:dyDescent="0.15">
      <c r="AR267" s="1" t="s">
        <v>358</v>
      </c>
      <c r="AS267" s="1" t="s">
        <v>817</v>
      </c>
    </row>
    <row r="268" spans="44:45" x14ac:dyDescent="0.15">
      <c r="AR268" s="1" t="s">
        <v>359</v>
      </c>
      <c r="AS268" s="1" t="s">
        <v>818</v>
      </c>
    </row>
    <row r="269" spans="44:45" x14ac:dyDescent="0.15">
      <c r="AR269" s="1" t="s">
        <v>360</v>
      </c>
      <c r="AS269" s="1" t="s">
        <v>819</v>
      </c>
    </row>
    <row r="270" spans="44:45" x14ac:dyDescent="0.15">
      <c r="AR270" s="1" t="s">
        <v>361</v>
      </c>
      <c r="AS270" s="1" t="s">
        <v>820</v>
      </c>
    </row>
    <row r="271" spans="44:45" x14ac:dyDescent="0.15">
      <c r="AR271" s="1" t="s">
        <v>362</v>
      </c>
      <c r="AS271" s="1" t="s">
        <v>821</v>
      </c>
    </row>
    <row r="272" spans="44:45" x14ac:dyDescent="0.15">
      <c r="AR272" s="1" t="s">
        <v>363</v>
      </c>
      <c r="AS272" s="1" t="s">
        <v>822</v>
      </c>
    </row>
    <row r="273" spans="44:45" x14ac:dyDescent="0.15">
      <c r="AR273" s="1" t="s">
        <v>364</v>
      </c>
      <c r="AS273" s="1" t="s">
        <v>823</v>
      </c>
    </row>
    <row r="274" spans="44:45" x14ac:dyDescent="0.15">
      <c r="AR274" s="1" t="s">
        <v>365</v>
      </c>
      <c r="AS274" s="1" t="s">
        <v>824</v>
      </c>
    </row>
    <row r="275" spans="44:45" x14ac:dyDescent="0.15">
      <c r="AR275" s="1" t="s">
        <v>366</v>
      </c>
      <c r="AS275" s="1" t="s">
        <v>825</v>
      </c>
    </row>
    <row r="276" spans="44:45" x14ac:dyDescent="0.15">
      <c r="AR276" s="1" t="s">
        <v>367</v>
      </c>
      <c r="AS276" s="1" t="s">
        <v>826</v>
      </c>
    </row>
    <row r="277" spans="44:45" x14ac:dyDescent="0.15">
      <c r="AR277" s="1" t="s">
        <v>368</v>
      </c>
      <c r="AS277" s="1" t="s">
        <v>827</v>
      </c>
    </row>
    <row r="278" spans="44:45" x14ac:dyDescent="0.15">
      <c r="AR278" s="1" t="s">
        <v>369</v>
      </c>
      <c r="AS278" s="1" t="s">
        <v>828</v>
      </c>
    </row>
    <row r="279" spans="44:45" x14ac:dyDescent="0.15">
      <c r="AR279" s="1" t="s">
        <v>370</v>
      </c>
      <c r="AS279" s="1" t="s">
        <v>829</v>
      </c>
    </row>
    <row r="280" spans="44:45" x14ac:dyDescent="0.15">
      <c r="AR280" s="1" t="s">
        <v>371</v>
      </c>
      <c r="AS280" s="1" t="s">
        <v>830</v>
      </c>
    </row>
    <row r="281" spans="44:45" x14ac:dyDescent="0.15">
      <c r="AR281" s="1" t="s">
        <v>372</v>
      </c>
      <c r="AS281" s="1" t="s">
        <v>831</v>
      </c>
    </row>
    <row r="282" spans="44:45" x14ac:dyDescent="0.15">
      <c r="AR282" s="1" t="s">
        <v>373</v>
      </c>
      <c r="AS282" s="1" t="s">
        <v>832</v>
      </c>
    </row>
    <row r="283" spans="44:45" x14ac:dyDescent="0.15">
      <c r="AR283" s="1" t="s">
        <v>374</v>
      </c>
      <c r="AS283" s="1" t="s">
        <v>833</v>
      </c>
    </row>
    <row r="284" spans="44:45" x14ac:dyDescent="0.15">
      <c r="AR284" s="1" t="s">
        <v>375</v>
      </c>
      <c r="AS284" s="1" t="s">
        <v>834</v>
      </c>
    </row>
    <row r="285" spans="44:45" x14ac:dyDescent="0.15">
      <c r="AR285" s="1" t="s">
        <v>376</v>
      </c>
      <c r="AS285" s="1" t="s">
        <v>835</v>
      </c>
    </row>
    <row r="286" spans="44:45" x14ac:dyDescent="0.15">
      <c r="AR286" s="1" t="s">
        <v>377</v>
      </c>
      <c r="AS286" s="1" t="s">
        <v>836</v>
      </c>
    </row>
    <row r="287" spans="44:45" x14ac:dyDescent="0.15">
      <c r="AR287" s="1" t="s">
        <v>378</v>
      </c>
      <c r="AS287" s="1" t="s">
        <v>837</v>
      </c>
    </row>
    <row r="288" spans="44:45" x14ac:dyDescent="0.15">
      <c r="AR288" s="1" t="s">
        <v>379</v>
      </c>
      <c r="AS288" s="1" t="s">
        <v>838</v>
      </c>
    </row>
    <row r="289" spans="44:45" x14ac:dyDescent="0.15">
      <c r="AR289" s="1" t="s">
        <v>380</v>
      </c>
      <c r="AS289" s="1" t="s">
        <v>839</v>
      </c>
    </row>
    <row r="290" spans="44:45" x14ac:dyDescent="0.15">
      <c r="AR290" s="1" t="s">
        <v>381</v>
      </c>
      <c r="AS290" s="1" t="s">
        <v>840</v>
      </c>
    </row>
    <row r="291" spans="44:45" x14ac:dyDescent="0.15">
      <c r="AR291" s="1" t="s">
        <v>382</v>
      </c>
      <c r="AS291" s="1" t="s">
        <v>841</v>
      </c>
    </row>
    <row r="292" spans="44:45" x14ac:dyDescent="0.15">
      <c r="AR292" s="1" t="s">
        <v>383</v>
      </c>
      <c r="AS292" s="1" t="s">
        <v>1064</v>
      </c>
    </row>
    <row r="293" spans="44:45" x14ac:dyDescent="0.15">
      <c r="AR293" s="1" t="s">
        <v>384</v>
      </c>
      <c r="AS293" s="1" t="s">
        <v>842</v>
      </c>
    </row>
    <row r="294" spans="44:45" x14ac:dyDescent="0.15">
      <c r="AR294" s="1" t="s">
        <v>385</v>
      </c>
      <c r="AS294" s="1" t="s">
        <v>843</v>
      </c>
    </row>
    <row r="295" spans="44:45" x14ac:dyDescent="0.15">
      <c r="AR295" s="1" t="s">
        <v>386</v>
      </c>
      <c r="AS295" s="1" t="s">
        <v>844</v>
      </c>
    </row>
    <row r="296" spans="44:45" x14ac:dyDescent="0.15">
      <c r="AR296" s="1" t="s">
        <v>387</v>
      </c>
      <c r="AS296" s="1" t="s">
        <v>845</v>
      </c>
    </row>
    <row r="297" spans="44:45" x14ac:dyDescent="0.15">
      <c r="AR297" s="1" t="s">
        <v>388</v>
      </c>
      <c r="AS297" s="1" t="s">
        <v>846</v>
      </c>
    </row>
    <row r="298" spans="44:45" x14ac:dyDescent="0.15">
      <c r="AR298" s="1" t="s">
        <v>389</v>
      </c>
      <c r="AS298" s="1" t="s">
        <v>847</v>
      </c>
    </row>
    <row r="299" spans="44:45" x14ac:dyDescent="0.15">
      <c r="AR299" s="1" t="s">
        <v>390</v>
      </c>
      <c r="AS299" s="1" t="s">
        <v>848</v>
      </c>
    </row>
    <row r="300" spans="44:45" x14ac:dyDescent="0.15">
      <c r="AR300" s="1" t="s">
        <v>391</v>
      </c>
      <c r="AS300" s="1" t="s">
        <v>849</v>
      </c>
    </row>
    <row r="301" spans="44:45" x14ac:dyDescent="0.15">
      <c r="AR301" s="1" t="s">
        <v>392</v>
      </c>
      <c r="AS301" s="1" t="s">
        <v>850</v>
      </c>
    </row>
    <row r="302" spans="44:45" x14ac:dyDescent="0.15">
      <c r="AR302" s="1" t="s">
        <v>393</v>
      </c>
      <c r="AS302" s="1" t="s">
        <v>851</v>
      </c>
    </row>
    <row r="303" spans="44:45" x14ac:dyDescent="0.15">
      <c r="AR303" s="1" t="s">
        <v>394</v>
      </c>
      <c r="AS303" s="1" t="s">
        <v>852</v>
      </c>
    </row>
    <row r="304" spans="44:45" x14ac:dyDescent="0.15">
      <c r="AR304" s="1" t="s">
        <v>395</v>
      </c>
      <c r="AS304" s="1" t="s">
        <v>853</v>
      </c>
    </row>
    <row r="305" spans="44:45" x14ac:dyDescent="0.15">
      <c r="AR305" s="1" t="s">
        <v>396</v>
      </c>
      <c r="AS305" s="1" t="s">
        <v>854</v>
      </c>
    </row>
    <row r="306" spans="44:45" x14ac:dyDescent="0.15">
      <c r="AR306" s="1" t="s">
        <v>397</v>
      </c>
      <c r="AS306" s="1" t="s">
        <v>855</v>
      </c>
    </row>
    <row r="307" spans="44:45" x14ac:dyDescent="0.15">
      <c r="AR307" s="1" t="s">
        <v>398</v>
      </c>
      <c r="AS307" s="1" t="s">
        <v>856</v>
      </c>
    </row>
    <row r="308" spans="44:45" x14ac:dyDescent="0.15">
      <c r="AR308" s="1" t="s">
        <v>399</v>
      </c>
      <c r="AS308" s="1" t="s">
        <v>857</v>
      </c>
    </row>
    <row r="309" spans="44:45" x14ac:dyDescent="0.15">
      <c r="AR309" s="1" t="s">
        <v>400</v>
      </c>
      <c r="AS309" s="1" t="s">
        <v>858</v>
      </c>
    </row>
    <row r="310" spans="44:45" x14ac:dyDescent="0.15">
      <c r="AR310" s="1" t="s">
        <v>401</v>
      </c>
      <c r="AS310" s="1" t="s">
        <v>859</v>
      </c>
    </row>
    <row r="311" spans="44:45" x14ac:dyDescent="0.15">
      <c r="AR311" s="1" t="s">
        <v>402</v>
      </c>
      <c r="AS311" s="1" t="s">
        <v>860</v>
      </c>
    </row>
    <row r="312" spans="44:45" x14ac:dyDescent="0.15">
      <c r="AR312" s="1" t="s">
        <v>403</v>
      </c>
      <c r="AS312" s="1" t="s">
        <v>861</v>
      </c>
    </row>
    <row r="313" spans="44:45" x14ac:dyDescent="0.15">
      <c r="AR313" s="1" t="s">
        <v>404</v>
      </c>
      <c r="AS313" s="1" t="s">
        <v>862</v>
      </c>
    </row>
    <row r="314" spans="44:45" x14ac:dyDescent="0.15">
      <c r="AR314" s="1" t="s">
        <v>405</v>
      </c>
      <c r="AS314" s="1" t="s">
        <v>863</v>
      </c>
    </row>
    <row r="315" spans="44:45" x14ac:dyDescent="0.15">
      <c r="AR315" s="1" t="s">
        <v>406</v>
      </c>
      <c r="AS315" s="1" t="s">
        <v>864</v>
      </c>
    </row>
    <row r="316" spans="44:45" x14ac:dyDescent="0.15">
      <c r="AR316" s="1" t="s">
        <v>407</v>
      </c>
      <c r="AS316" s="1" t="s">
        <v>1065</v>
      </c>
    </row>
    <row r="317" spans="44:45" x14ac:dyDescent="0.15">
      <c r="AR317" s="1" t="s">
        <v>408</v>
      </c>
      <c r="AS317" s="1" t="s">
        <v>865</v>
      </c>
    </row>
    <row r="318" spans="44:45" x14ac:dyDescent="0.15">
      <c r="AR318" s="1" t="s">
        <v>409</v>
      </c>
      <c r="AS318" s="1" t="s">
        <v>866</v>
      </c>
    </row>
    <row r="319" spans="44:45" x14ac:dyDescent="0.15">
      <c r="AR319" s="1" t="s">
        <v>410</v>
      </c>
      <c r="AS319" s="1" t="s">
        <v>867</v>
      </c>
    </row>
    <row r="320" spans="44:45" x14ac:dyDescent="0.15">
      <c r="AR320" s="1" t="s">
        <v>411</v>
      </c>
      <c r="AS320" s="1" t="s">
        <v>868</v>
      </c>
    </row>
    <row r="321" spans="44:45" x14ac:dyDescent="0.15">
      <c r="AR321" s="1" t="s">
        <v>412</v>
      </c>
      <c r="AS321" s="1" t="s">
        <v>869</v>
      </c>
    </row>
    <row r="322" spans="44:45" x14ac:dyDescent="0.15">
      <c r="AR322" s="1" t="s">
        <v>413</v>
      </c>
      <c r="AS322" s="1" t="s">
        <v>870</v>
      </c>
    </row>
    <row r="323" spans="44:45" x14ac:dyDescent="0.15">
      <c r="AR323" s="1" t="s">
        <v>414</v>
      </c>
      <c r="AS323" s="1" t="s">
        <v>871</v>
      </c>
    </row>
    <row r="324" spans="44:45" x14ac:dyDescent="0.15">
      <c r="AR324" s="1" t="s">
        <v>415</v>
      </c>
      <c r="AS324" s="1" t="s">
        <v>872</v>
      </c>
    </row>
    <row r="325" spans="44:45" x14ac:dyDescent="0.15">
      <c r="AR325" s="1" t="s">
        <v>416</v>
      </c>
      <c r="AS325" s="1" t="s">
        <v>873</v>
      </c>
    </row>
    <row r="326" spans="44:45" x14ac:dyDescent="0.15">
      <c r="AR326" s="1" t="s">
        <v>417</v>
      </c>
      <c r="AS326" s="1" t="s">
        <v>874</v>
      </c>
    </row>
    <row r="327" spans="44:45" x14ac:dyDescent="0.15">
      <c r="AR327" s="1" t="s">
        <v>418</v>
      </c>
      <c r="AS327" s="1" t="s">
        <v>875</v>
      </c>
    </row>
    <row r="328" spans="44:45" x14ac:dyDescent="0.15">
      <c r="AR328" s="1" t="s">
        <v>419</v>
      </c>
      <c r="AS328" s="1" t="s">
        <v>876</v>
      </c>
    </row>
    <row r="329" spans="44:45" x14ac:dyDescent="0.15">
      <c r="AR329" s="1" t="s">
        <v>420</v>
      </c>
      <c r="AS329" s="1" t="s">
        <v>877</v>
      </c>
    </row>
    <row r="330" spans="44:45" x14ac:dyDescent="0.15">
      <c r="AR330" s="1" t="s">
        <v>421</v>
      </c>
      <c r="AS330" s="1" t="s">
        <v>878</v>
      </c>
    </row>
    <row r="331" spans="44:45" x14ac:dyDescent="0.15">
      <c r="AR331" s="1" t="s">
        <v>422</v>
      </c>
      <c r="AS331" s="1" t="s">
        <v>879</v>
      </c>
    </row>
    <row r="332" spans="44:45" x14ac:dyDescent="0.15">
      <c r="AR332" s="1" t="s">
        <v>423</v>
      </c>
      <c r="AS332" s="1" t="s">
        <v>880</v>
      </c>
    </row>
    <row r="333" spans="44:45" x14ac:dyDescent="0.15">
      <c r="AR333" s="1" t="s">
        <v>424</v>
      </c>
      <c r="AS333" s="1" t="s">
        <v>881</v>
      </c>
    </row>
    <row r="334" spans="44:45" x14ac:dyDescent="0.15">
      <c r="AR334" s="1" t="s">
        <v>425</v>
      </c>
      <c r="AS334" s="1" t="s">
        <v>882</v>
      </c>
    </row>
    <row r="335" spans="44:45" x14ac:dyDescent="0.15">
      <c r="AR335" s="1" t="s">
        <v>426</v>
      </c>
      <c r="AS335" s="1" t="s">
        <v>883</v>
      </c>
    </row>
    <row r="336" spans="44:45" x14ac:dyDescent="0.15">
      <c r="AR336" s="1" t="s">
        <v>427</v>
      </c>
      <c r="AS336" s="1" t="s">
        <v>884</v>
      </c>
    </row>
    <row r="337" spans="44:45" x14ac:dyDescent="0.15">
      <c r="AR337" s="1" t="s">
        <v>428</v>
      </c>
      <c r="AS337" s="1" t="s">
        <v>885</v>
      </c>
    </row>
    <row r="338" spans="44:45" x14ac:dyDescent="0.15">
      <c r="AR338" s="1" t="s">
        <v>429</v>
      </c>
      <c r="AS338" s="1" t="s">
        <v>886</v>
      </c>
    </row>
    <row r="339" spans="44:45" x14ac:dyDescent="0.15">
      <c r="AR339" s="1" t="s">
        <v>430</v>
      </c>
      <c r="AS339" s="1" t="s">
        <v>887</v>
      </c>
    </row>
    <row r="340" spans="44:45" x14ac:dyDescent="0.15">
      <c r="AR340" s="1" t="s">
        <v>431</v>
      </c>
      <c r="AS340" s="1" t="s">
        <v>888</v>
      </c>
    </row>
    <row r="341" spans="44:45" x14ac:dyDescent="0.15">
      <c r="AR341" s="1" t="s">
        <v>432</v>
      </c>
      <c r="AS341" s="1" t="s">
        <v>889</v>
      </c>
    </row>
    <row r="342" spans="44:45" x14ac:dyDescent="0.15">
      <c r="AR342" s="1" t="s">
        <v>433</v>
      </c>
      <c r="AS342" s="1" t="s">
        <v>890</v>
      </c>
    </row>
    <row r="343" spans="44:45" x14ac:dyDescent="0.15">
      <c r="AR343" s="1" t="s">
        <v>434</v>
      </c>
      <c r="AS343" s="1" t="s">
        <v>891</v>
      </c>
    </row>
    <row r="344" spans="44:45" x14ac:dyDescent="0.15">
      <c r="AR344" s="1" t="s">
        <v>435</v>
      </c>
      <c r="AS344" s="1" t="s">
        <v>892</v>
      </c>
    </row>
    <row r="345" spans="44:45" x14ac:dyDescent="0.15">
      <c r="AR345" s="1" t="s">
        <v>436</v>
      </c>
      <c r="AS345" s="1" t="s">
        <v>893</v>
      </c>
    </row>
    <row r="346" spans="44:45" x14ac:dyDescent="0.15">
      <c r="AR346" s="1" t="s">
        <v>1049</v>
      </c>
      <c r="AS346" s="1" t="s">
        <v>1066</v>
      </c>
    </row>
    <row r="347" spans="44:45" x14ac:dyDescent="0.15">
      <c r="AR347" s="1" t="s">
        <v>1050</v>
      </c>
      <c r="AS347" s="1" t="s">
        <v>1067</v>
      </c>
    </row>
    <row r="348" spans="44:45" x14ac:dyDescent="0.15">
      <c r="AR348" s="1" t="s">
        <v>1051</v>
      </c>
      <c r="AS348" s="1" t="s">
        <v>1068</v>
      </c>
    </row>
  </sheetData>
  <sheetProtection password="CC21" sheet="1" objects="1" scenarios="1"/>
  <mergeCells count="89">
    <mergeCell ref="Q24:T24"/>
    <mergeCell ref="O24:P24"/>
    <mergeCell ref="S19:T19"/>
    <mergeCell ref="J24:K24"/>
    <mergeCell ref="I21:I23"/>
    <mergeCell ref="J21:L23"/>
    <mergeCell ref="N21:P23"/>
    <mergeCell ref="R21:T23"/>
    <mergeCell ref="M21:M23"/>
    <mergeCell ref="Q21:Q23"/>
    <mergeCell ref="K12:K13"/>
    <mergeCell ref="O19:Q19"/>
    <mergeCell ref="Q13:T13"/>
    <mergeCell ref="M12:M13"/>
    <mergeCell ref="L12:L13"/>
    <mergeCell ref="Q12:R12"/>
    <mergeCell ref="A1:T1"/>
    <mergeCell ref="A4:G4"/>
    <mergeCell ref="A5:G5"/>
    <mergeCell ref="B10:C10"/>
    <mergeCell ref="I10:I11"/>
    <mergeCell ref="B11:C11"/>
    <mergeCell ref="J11:L11"/>
    <mergeCell ref="J10:L10"/>
    <mergeCell ref="O2:U10"/>
    <mergeCell ref="O11:U11"/>
    <mergeCell ref="M25:N25"/>
    <mergeCell ref="B26:N26"/>
    <mergeCell ref="Q25:T25"/>
    <mergeCell ref="J16:L16"/>
    <mergeCell ref="N16:P16"/>
    <mergeCell ref="R16:T16"/>
    <mergeCell ref="D18:P18"/>
    <mergeCell ref="F25:G25"/>
    <mergeCell ref="O25:P25"/>
    <mergeCell ref="B24:C24"/>
    <mergeCell ref="B25:D25"/>
    <mergeCell ref="L19:M19"/>
    <mergeCell ref="B19:C20"/>
    <mergeCell ref="D20:T20"/>
    <mergeCell ref="I19:K19"/>
    <mergeCell ref="B17:T17"/>
    <mergeCell ref="B13:D13"/>
    <mergeCell ref="B14:D14"/>
    <mergeCell ref="B15:D15"/>
    <mergeCell ref="R14:T14"/>
    <mergeCell ref="R15:S15"/>
    <mergeCell ref="N12:N13"/>
    <mergeCell ref="J15:L15"/>
    <mergeCell ref="O13:P13"/>
    <mergeCell ref="O12:P12"/>
    <mergeCell ref="S12:T12"/>
    <mergeCell ref="I12:I13"/>
    <mergeCell ref="J12:J13"/>
    <mergeCell ref="B12:G12"/>
    <mergeCell ref="H14:H15"/>
    <mergeCell ref="E15:G15"/>
    <mergeCell ref="J14:Q14"/>
    <mergeCell ref="A31:H32"/>
    <mergeCell ref="J32:T34"/>
    <mergeCell ref="O27:R27"/>
    <mergeCell ref="S26:T26"/>
    <mergeCell ref="S27:T27"/>
    <mergeCell ref="C28:D28"/>
    <mergeCell ref="I29:K29"/>
    <mergeCell ref="L29:T29"/>
    <mergeCell ref="A33:H39"/>
    <mergeCell ref="B27:N27"/>
    <mergeCell ref="O26:R26"/>
    <mergeCell ref="B29:C29"/>
    <mergeCell ref="E29:F29"/>
    <mergeCell ref="F28:G28"/>
    <mergeCell ref="I28:T28"/>
    <mergeCell ref="A16:A17"/>
    <mergeCell ref="A18:A20"/>
    <mergeCell ref="E19:F19"/>
    <mergeCell ref="H21:H23"/>
    <mergeCell ref="E13:G13"/>
    <mergeCell ref="H12:H13"/>
    <mergeCell ref="B23:D23"/>
    <mergeCell ref="E23:G23"/>
    <mergeCell ref="B22:D22"/>
    <mergeCell ref="E22:G22"/>
    <mergeCell ref="B21:D21"/>
    <mergeCell ref="E21:G21"/>
    <mergeCell ref="B18:C18"/>
    <mergeCell ref="C16:E16"/>
    <mergeCell ref="G16:H16"/>
    <mergeCell ref="E14:G14"/>
  </mergeCells>
  <phoneticPr fontId="3"/>
  <conditionalFormatting sqref="J10:L11">
    <cfRule type="expression" dxfId="0" priority="1">
      <formula>AND($J$10&lt;&gt;"",$J$11&lt;&gt;"")</formula>
    </cfRule>
  </conditionalFormatting>
  <dataValidations count="17">
    <dataValidation imeMode="off" allowBlank="1" showInputMessage="1" showErrorMessage="1" sqref="R19 G19:H19 F16:G16 L19 E19 M16:N16 N19:O19 Q16:R16 C16 J16"/>
    <dataValidation type="list" imeMode="off" allowBlank="1" showInputMessage="1" showErrorMessage="1" sqref="J15:L15 B24:C24 H25 B10:C11">
      <formula1>INDIRECT("西暦")</formula1>
    </dataValidation>
    <dataValidation type="list" imeMode="off" allowBlank="1" showInputMessage="1" showErrorMessage="1" sqref="E10:E11 E24 J25">
      <formula1>INDIRECT("月")</formula1>
    </dataValidation>
    <dataValidation type="list" imeMode="off" allowBlank="1" showInputMessage="1" showErrorMessage="1" sqref="G10:G11 G24 L25">
      <formula1>INDIRECT("日")</formula1>
    </dataValidation>
    <dataValidation type="list" imeMode="off" allowBlank="1" showInputMessage="1" showErrorMessage="1" sqref="J11:L11">
      <formula1>INDIRECT("段2")</formula1>
    </dataValidation>
    <dataValidation type="list" allowBlank="1" showInputMessage="1" showErrorMessage="1" sqref="K12 N15">
      <formula1>INDIRECT("月")</formula1>
    </dataValidation>
    <dataValidation type="list" allowBlank="1" showInputMessage="1" showErrorMessage="1" sqref="M12 P15">
      <formula1>INDIRECT("日")</formula1>
    </dataValidation>
    <dataValidation type="list" allowBlank="1" showInputMessage="1" showErrorMessage="1" sqref="I15">
      <formula1>INDIRECT("性別")</formula1>
    </dataValidation>
    <dataValidation type="list" allowBlank="1" showInputMessage="1" showErrorMessage="1" sqref="S18">
      <formula1>INDIRECT("神空団体ID")</formula1>
    </dataValidation>
    <dataValidation type="list" imeMode="off" allowBlank="1" showInputMessage="1" showErrorMessage="1" sqref="J24:K24">
      <formula1>INDIRECT("経過年")</formula1>
    </dataValidation>
    <dataValidation type="list" allowBlank="1" showInputMessage="1" showErrorMessage="1" sqref="M24">
      <formula1>INDIRECT("経過月")</formula1>
    </dataValidation>
    <dataValidation type="list" allowBlank="1" showInputMessage="1" showErrorMessage="1" sqref="E25">
      <formula1>INDIRECT("級段")</formula1>
    </dataValidation>
    <dataValidation type="list" allowBlank="1" showInputMessage="1" showErrorMessage="1" sqref="J32:T34">
      <formula1>INDIRECT("YorN")</formula1>
    </dataValidation>
    <dataValidation type="list" imeMode="off" allowBlank="1" showInputMessage="1" showErrorMessage="1" sqref="Q12:R12">
      <formula1>INDIRECT("神空団体ID")</formula1>
    </dataValidation>
    <dataValidation type="list" imeMode="off" allowBlank="1" showInputMessage="1" sqref="Q13:T13">
      <formula1>INDIRECT("神空会員番号")</formula1>
    </dataValidation>
    <dataValidation type="list" imeMode="off" allowBlank="1" showInputMessage="1" showErrorMessage="1" sqref="J10:L10">
      <formula1>INDIRECT("級2")</formula1>
    </dataValidation>
    <dataValidation type="list" allowBlank="1" showInputMessage="1" showErrorMessage="1" sqref="I12:I13">
      <formula1>INDIRECT("西暦")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Z81"/>
  <sheetViews>
    <sheetView showGridLines="0" showRowColHeaders="0" view="pageBreakPreview" zoomScaleNormal="100" zoomScaleSheetLayoutView="100" workbookViewId="0">
      <selection activeCell="E15" sqref="E15:F16"/>
    </sheetView>
  </sheetViews>
  <sheetFormatPr defaultRowHeight="13.5" x14ac:dyDescent="0.15"/>
  <cols>
    <col min="1" max="21" width="4.625" customWidth="1"/>
    <col min="22" max="26" width="5.625" customWidth="1"/>
    <col min="27" max="40" width="4.625" hidden="1" customWidth="1"/>
    <col min="41" max="41" width="8.375" hidden="1" customWidth="1"/>
    <col min="42" max="52" width="4.625" hidden="1" customWidth="1"/>
    <col min="53" max="78" width="9" hidden="1" customWidth="1"/>
    <col min="79" max="104" width="0" hidden="1" customWidth="1"/>
  </cols>
  <sheetData>
    <row r="1" spans="1:67" x14ac:dyDescent="0.15">
      <c r="AO1" t="str">
        <f>IF(OR($E$18="",$H$18="",$J18=""),"//",($E$18&amp;"/"&amp;$H$18&amp;"/"&amp;$J$18))</f>
        <v>//</v>
      </c>
      <c r="AP1" t="s">
        <v>895</v>
      </c>
    </row>
    <row r="2" spans="1:67" x14ac:dyDescent="0.15">
      <c r="BI2" t="str">
        <f>IF(AND($U$30&lt;&gt;"",$E$37&lt;&gt;""),"公認1(移行)","")</f>
        <v/>
      </c>
      <c r="BJ2" t="s">
        <v>900</v>
      </c>
      <c r="BL2">
        <v>0</v>
      </c>
      <c r="BM2" s="52" t="s">
        <v>937</v>
      </c>
      <c r="BO2" t="s">
        <v>932</v>
      </c>
    </row>
    <row r="3" spans="1:67" x14ac:dyDescent="0.15">
      <c r="AO3" t="str">
        <f>$R$37&amp;"/"&amp;$U$37&amp;"/"&amp;$W$37</f>
        <v>//</v>
      </c>
      <c r="AP3" t="s">
        <v>931</v>
      </c>
      <c r="BL3">
        <v>3</v>
      </c>
      <c r="BM3" s="52" t="s">
        <v>915</v>
      </c>
    </row>
    <row r="4" spans="1:67" x14ac:dyDescent="0.15">
      <c r="C4" s="318" t="s">
        <v>453</v>
      </c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</row>
    <row r="5" spans="1:67" ht="19.5" customHeight="1" thickBot="1" x14ac:dyDescent="0.2"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O5" t="str">
        <f>IFERROR(VLOOKUP(DATEDIF($AO$3,DATE(IF(MONTH("2023/4/2")&lt;=3,YEAR("2023/4/2")-1,YEAR("2023/4/2")),4,1),"Y"),{0,"幼児";6,"小１";7,"小２";8,"小３";9,"小４";10,"小５";11,"小６";12,"中１";13,"中２";14,"中３";15,"高校";16,"高校";17,"高校";18,"大学/一般"},2,1),"")</f>
        <v/>
      </c>
      <c r="AP5" s="73" t="s">
        <v>898</v>
      </c>
    </row>
    <row r="6" spans="1:67" ht="13.5" customHeight="1" x14ac:dyDescent="0.15">
      <c r="R6" s="321" t="s">
        <v>1037</v>
      </c>
      <c r="S6" s="322"/>
      <c r="T6" s="322"/>
      <c r="U6" s="322"/>
      <c r="V6" s="322"/>
      <c r="W6" s="322"/>
      <c r="X6" s="322"/>
      <c r="Y6" s="322"/>
      <c r="Z6" s="323"/>
      <c r="AO6" t="str">
        <f>IFERROR(INDEX($BM$58:$BX$62,1,MATCH($AO$5,$BM$61:$BX$61,0)),"")</f>
        <v/>
      </c>
      <c r="AP6" t="s">
        <v>908</v>
      </c>
    </row>
    <row r="7" spans="1:67" x14ac:dyDescent="0.15">
      <c r="C7" s="319" t="s">
        <v>454</v>
      </c>
      <c r="D7" s="319"/>
      <c r="E7" s="319"/>
      <c r="F7" s="319"/>
      <c r="G7" s="319"/>
      <c r="H7" s="319"/>
      <c r="R7" s="324"/>
      <c r="S7" s="325"/>
      <c r="T7" s="325"/>
      <c r="U7" s="325"/>
      <c r="V7" s="325"/>
      <c r="W7" s="325"/>
      <c r="X7" s="325"/>
      <c r="Y7" s="325"/>
      <c r="Z7" s="326"/>
      <c r="AO7" t="str">
        <f>IFERROR(INDEX($BK$61:$BL$62,MATCH($BI$2,$BL$61:$BL$62,0),1),"")</f>
        <v/>
      </c>
      <c r="AP7" t="s">
        <v>909</v>
      </c>
    </row>
    <row r="8" spans="1:67" x14ac:dyDescent="0.15">
      <c r="A8" s="75"/>
      <c r="B8" s="75"/>
      <c r="C8" s="320"/>
      <c r="D8" s="319"/>
      <c r="E8" s="319"/>
      <c r="F8" s="319"/>
      <c r="G8" s="319"/>
      <c r="H8" s="319"/>
      <c r="R8" s="324"/>
      <c r="S8" s="325"/>
      <c r="T8" s="325"/>
      <c r="U8" s="325"/>
      <c r="V8" s="325"/>
      <c r="W8" s="325"/>
      <c r="X8" s="325"/>
      <c r="Y8" s="325"/>
      <c r="Z8" s="326"/>
      <c r="AO8">
        <f>IF($BI$2="",0,IF(OR($AO$6="",$AO$7=""),0,1))</f>
        <v>0</v>
      </c>
      <c r="AP8" t="s">
        <v>910</v>
      </c>
    </row>
    <row r="9" spans="1:67" x14ac:dyDescent="0.15">
      <c r="A9" s="75"/>
      <c r="B9" s="75"/>
      <c r="C9" s="320"/>
      <c r="D9" s="319"/>
      <c r="E9" s="319"/>
      <c r="F9" s="319"/>
      <c r="G9" s="319"/>
      <c r="H9" s="319"/>
      <c r="R9" s="324"/>
      <c r="S9" s="325"/>
      <c r="T9" s="325"/>
      <c r="U9" s="325"/>
      <c r="V9" s="325"/>
      <c r="W9" s="325"/>
      <c r="X9" s="325"/>
      <c r="Y9" s="325"/>
      <c r="Z9" s="326"/>
      <c r="AO9" t="str">
        <f>IF($AO$8&lt;&gt;0,INDEX($BM$62:$BX$62,$AO$7,$AO$6),"")</f>
        <v/>
      </c>
      <c r="AP9" t="s">
        <v>911</v>
      </c>
    </row>
    <row r="10" spans="1:67" x14ac:dyDescent="0.15">
      <c r="C10" s="319"/>
      <c r="D10" s="319"/>
      <c r="E10" s="319"/>
      <c r="F10" s="319"/>
      <c r="G10" s="319"/>
      <c r="H10" s="319"/>
      <c r="R10" s="324"/>
      <c r="S10" s="325"/>
      <c r="T10" s="325"/>
      <c r="U10" s="325"/>
      <c r="V10" s="325"/>
      <c r="W10" s="325"/>
      <c r="X10" s="325"/>
      <c r="Y10" s="325"/>
      <c r="Z10" s="326"/>
    </row>
    <row r="11" spans="1:67" x14ac:dyDescent="0.15">
      <c r="D11" s="319" t="s">
        <v>455</v>
      </c>
      <c r="E11" s="319"/>
      <c r="F11" s="319"/>
      <c r="G11" s="319"/>
      <c r="H11" s="319"/>
      <c r="I11" s="319"/>
      <c r="J11" s="319"/>
      <c r="R11" s="324"/>
      <c r="S11" s="325"/>
      <c r="T11" s="325"/>
      <c r="U11" s="325"/>
      <c r="V11" s="325"/>
      <c r="W11" s="325"/>
      <c r="X11" s="325"/>
      <c r="Y11" s="325"/>
      <c r="Z11" s="326"/>
    </row>
    <row r="12" spans="1:67" x14ac:dyDescent="0.15">
      <c r="D12" s="319"/>
      <c r="E12" s="319"/>
      <c r="F12" s="319"/>
      <c r="G12" s="319"/>
      <c r="H12" s="319"/>
      <c r="I12" s="319"/>
      <c r="J12" s="319"/>
      <c r="R12" s="324"/>
      <c r="S12" s="325"/>
      <c r="T12" s="325"/>
      <c r="U12" s="325"/>
      <c r="V12" s="325"/>
      <c r="W12" s="325"/>
      <c r="X12" s="325"/>
      <c r="Y12" s="325"/>
      <c r="Z12" s="326"/>
    </row>
    <row r="13" spans="1:67" ht="17.25" x14ac:dyDescent="0.15">
      <c r="D13" s="69"/>
      <c r="E13" s="69"/>
      <c r="F13" s="69"/>
      <c r="G13" s="69"/>
      <c r="H13" s="69"/>
      <c r="I13" s="69"/>
      <c r="J13" s="69"/>
      <c r="R13" s="324"/>
      <c r="S13" s="325"/>
      <c r="T13" s="325"/>
      <c r="U13" s="325"/>
      <c r="V13" s="325"/>
      <c r="W13" s="325"/>
      <c r="X13" s="325"/>
      <c r="Y13" s="325"/>
      <c r="Z13" s="326"/>
    </row>
    <row r="14" spans="1:67" x14ac:dyDescent="0.15">
      <c r="C14" s="54" t="s">
        <v>532</v>
      </c>
      <c r="R14" s="324"/>
      <c r="S14" s="325"/>
      <c r="T14" s="325"/>
      <c r="U14" s="325"/>
      <c r="V14" s="325"/>
      <c r="W14" s="325"/>
      <c r="X14" s="325"/>
      <c r="Y14" s="325"/>
      <c r="Z14" s="326"/>
    </row>
    <row r="15" spans="1:67" x14ac:dyDescent="0.15">
      <c r="C15" s="272" t="s">
        <v>460</v>
      </c>
      <c r="D15" s="272"/>
      <c r="E15" s="270"/>
      <c r="F15" s="270"/>
      <c r="G15" s="272" t="s">
        <v>459</v>
      </c>
      <c r="H15" s="270"/>
      <c r="I15" s="272" t="s">
        <v>458</v>
      </c>
      <c r="J15" s="270"/>
      <c r="K15" s="272" t="s">
        <v>457</v>
      </c>
      <c r="L15" s="52"/>
      <c r="M15" s="52"/>
      <c r="N15" s="52"/>
      <c r="O15" s="52"/>
      <c r="R15" s="324"/>
      <c r="S15" s="325"/>
      <c r="T15" s="325"/>
      <c r="U15" s="325"/>
      <c r="V15" s="325"/>
      <c r="W15" s="325"/>
      <c r="X15" s="325"/>
      <c r="Y15" s="325"/>
      <c r="Z15" s="326"/>
    </row>
    <row r="16" spans="1:67" x14ac:dyDescent="0.15">
      <c r="C16" s="273"/>
      <c r="D16" s="273"/>
      <c r="E16" s="271"/>
      <c r="F16" s="271"/>
      <c r="G16" s="273"/>
      <c r="H16" s="271"/>
      <c r="I16" s="273"/>
      <c r="J16" s="271"/>
      <c r="K16" s="273"/>
      <c r="L16" s="52"/>
      <c r="M16" s="52"/>
      <c r="N16" s="52"/>
      <c r="O16" s="52"/>
      <c r="R16" s="324"/>
      <c r="S16" s="325"/>
      <c r="T16" s="325"/>
      <c r="U16" s="325"/>
      <c r="V16" s="325"/>
      <c r="W16" s="325"/>
      <c r="X16" s="325"/>
      <c r="Y16" s="325"/>
      <c r="Z16" s="326"/>
    </row>
    <row r="17" spans="3:34" ht="14.25" x14ac:dyDescent="0.15">
      <c r="C17" s="61"/>
      <c r="D17" s="61"/>
      <c r="E17" s="64"/>
      <c r="F17" s="64"/>
      <c r="G17" s="65"/>
      <c r="H17" s="64"/>
      <c r="I17" s="65"/>
      <c r="J17" s="64"/>
      <c r="K17" s="61"/>
      <c r="L17" s="52"/>
      <c r="M17" s="52"/>
      <c r="N17" s="52"/>
      <c r="O17" s="52"/>
      <c r="R17" s="324"/>
      <c r="S17" s="325"/>
      <c r="T17" s="325"/>
      <c r="U17" s="325"/>
      <c r="V17" s="325"/>
      <c r="W17" s="325"/>
      <c r="X17" s="325"/>
      <c r="Y17" s="325"/>
      <c r="Z17" s="326"/>
    </row>
    <row r="18" spans="3:34" x14ac:dyDescent="0.15">
      <c r="C18" s="272" t="s">
        <v>519</v>
      </c>
      <c r="D18" s="272"/>
      <c r="E18" s="270"/>
      <c r="F18" s="270"/>
      <c r="G18" s="272" t="s">
        <v>43</v>
      </c>
      <c r="H18" s="270"/>
      <c r="I18" s="272" t="s">
        <v>51</v>
      </c>
      <c r="J18" s="270"/>
      <c r="K18" s="272" t="s">
        <v>78</v>
      </c>
      <c r="L18" s="52"/>
      <c r="M18" s="52"/>
      <c r="N18" s="52"/>
      <c r="O18" s="52"/>
      <c r="R18" s="324"/>
      <c r="S18" s="325"/>
      <c r="T18" s="325"/>
      <c r="U18" s="325"/>
      <c r="V18" s="325"/>
      <c r="W18" s="325"/>
      <c r="X18" s="325"/>
      <c r="Y18" s="325"/>
      <c r="Z18" s="326"/>
    </row>
    <row r="19" spans="3:34" ht="14.25" thickBot="1" x14ac:dyDescent="0.2">
      <c r="C19" s="273"/>
      <c r="D19" s="273"/>
      <c r="E19" s="271"/>
      <c r="F19" s="271"/>
      <c r="G19" s="273"/>
      <c r="H19" s="271"/>
      <c r="I19" s="273"/>
      <c r="J19" s="271"/>
      <c r="K19" s="273"/>
      <c r="L19" s="52"/>
      <c r="M19" s="52"/>
      <c r="N19" s="52"/>
      <c r="O19" s="52"/>
      <c r="R19" s="327"/>
      <c r="S19" s="328"/>
      <c r="T19" s="328"/>
      <c r="U19" s="328"/>
      <c r="V19" s="328"/>
      <c r="W19" s="328"/>
      <c r="X19" s="328"/>
      <c r="Y19" s="328"/>
      <c r="Z19" s="329"/>
    </row>
    <row r="20" spans="3:34" ht="14.25" x14ac:dyDescent="0.15">
      <c r="C20" s="61"/>
      <c r="D20" s="61"/>
      <c r="E20" s="64"/>
      <c r="F20" s="64"/>
      <c r="G20" s="65"/>
      <c r="H20" s="64"/>
      <c r="I20" s="65"/>
      <c r="J20" s="64"/>
      <c r="K20" s="61"/>
      <c r="L20" s="52"/>
      <c r="M20" s="52"/>
      <c r="N20" s="52"/>
      <c r="O20" s="52"/>
    </row>
    <row r="21" spans="3:34" ht="14.25" thickBot="1" x14ac:dyDescent="0.2"/>
    <row r="22" spans="3:34" x14ac:dyDescent="0.15">
      <c r="C22" s="308" t="s">
        <v>452</v>
      </c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10"/>
    </row>
    <row r="23" spans="3:34" x14ac:dyDescent="0.15">
      <c r="C23" s="311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3"/>
    </row>
    <row r="24" spans="3:34" ht="14.25" thickBot="1" x14ac:dyDescent="0.2">
      <c r="C24" s="314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6"/>
    </row>
    <row r="26" spans="3:34" x14ac:dyDescent="0.15">
      <c r="C26" s="307" t="s">
        <v>461</v>
      </c>
      <c r="D26" s="307"/>
      <c r="E26" s="307"/>
      <c r="F26" s="307"/>
      <c r="G26" s="307"/>
      <c r="R26" s="307" t="s">
        <v>467</v>
      </c>
      <c r="S26" s="307"/>
      <c r="T26" s="307"/>
      <c r="U26" s="307"/>
      <c r="V26" s="307"/>
    </row>
    <row r="27" spans="3:34" ht="14.25" thickBot="1" x14ac:dyDescent="0.2">
      <c r="R27" t="s">
        <v>1047</v>
      </c>
    </row>
    <row r="28" spans="3:34" x14ac:dyDescent="0.15">
      <c r="C28" s="332" t="s">
        <v>462</v>
      </c>
      <c r="D28" s="333"/>
      <c r="E28" s="340"/>
      <c r="F28" s="340"/>
      <c r="G28" s="340"/>
      <c r="H28" s="340"/>
      <c r="I28" s="340"/>
      <c r="J28" s="340"/>
      <c r="K28" s="341"/>
      <c r="R28" s="280" t="s">
        <v>520</v>
      </c>
      <c r="S28" s="281"/>
      <c r="T28" s="281"/>
      <c r="U28" s="260"/>
      <c r="V28" s="261"/>
      <c r="W28" s="264" t="str">
        <f>IFERROR(VLOOKUP($U$28,公認級・段位受審申請書!$AR$2:$AS$348,2,FALSE),"")</f>
        <v/>
      </c>
      <c r="X28" s="265"/>
      <c r="Y28" s="265"/>
      <c r="Z28" s="266"/>
      <c r="AC28" s="66"/>
      <c r="AD28" s="66"/>
      <c r="AE28" s="67"/>
      <c r="AF28" s="67"/>
      <c r="AG28" s="67"/>
      <c r="AH28" s="67"/>
    </row>
    <row r="29" spans="3:34" x14ac:dyDescent="0.15">
      <c r="C29" s="334"/>
      <c r="D29" s="335"/>
      <c r="E29" s="342"/>
      <c r="F29" s="342"/>
      <c r="G29" s="342"/>
      <c r="H29" s="342"/>
      <c r="I29" s="342"/>
      <c r="J29" s="342"/>
      <c r="K29" s="343"/>
      <c r="R29" s="282"/>
      <c r="S29" s="283"/>
      <c r="T29" s="283"/>
      <c r="U29" s="262"/>
      <c r="V29" s="263"/>
      <c r="W29" s="267"/>
      <c r="X29" s="268"/>
      <c r="Y29" s="268"/>
      <c r="Z29" s="269"/>
      <c r="AC29" s="66"/>
      <c r="AD29" s="66"/>
      <c r="AE29" s="67"/>
      <c r="AF29" s="67"/>
      <c r="AG29" s="67"/>
      <c r="AH29" s="67"/>
    </row>
    <row r="30" spans="3:34" x14ac:dyDescent="0.15">
      <c r="C30" s="336" t="s">
        <v>463</v>
      </c>
      <c r="D30" s="337"/>
      <c r="E30" s="290"/>
      <c r="F30" s="290"/>
      <c r="G30" s="344" t="s">
        <v>456</v>
      </c>
      <c r="H30" s="290"/>
      <c r="I30" s="344" t="s">
        <v>465</v>
      </c>
      <c r="J30" s="290"/>
      <c r="K30" s="346" t="s">
        <v>466</v>
      </c>
      <c r="R30" s="284" t="s">
        <v>1046</v>
      </c>
      <c r="S30" s="285"/>
      <c r="T30" s="286"/>
      <c r="U30" s="274"/>
      <c r="V30" s="275"/>
      <c r="W30" s="275"/>
      <c r="X30" s="275"/>
      <c r="Y30" s="275"/>
      <c r="Z30" s="276"/>
    </row>
    <row r="31" spans="3:34" ht="14.25" thickBot="1" x14ac:dyDescent="0.2">
      <c r="C31" s="338" t="s">
        <v>464</v>
      </c>
      <c r="D31" s="339"/>
      <c r="E31" s="291"/>
      <c r="F31" s="291"/>
      <c r="G31" s="345"/>
      <c r="H31" s="291"/>
      <c r="I31" s="345"/>
      <c r="J31" s="291"/>
      <c r="K31" s="347"/>
      <c r="R31" s="287"/>
      <c r="S31" s="288"/>
      <c r="T31" s="289"/>
      <c r="U31" s="277"/>
      <c r="V31" s="278"/>
      <c r="W31" s="278"/>
      <c r="X31" s="278"/>
      <c r="Y31" s="278"/>
      <c r="Z31" s="279"/>
    </row>
    <row r="32" spans="3:34" x14ac:dyDescent="0.15">
      <c r="J32" s="52"/>
    </row>
    <row r="34" spans="3:26" ht="14.25" thickBot="1" x14ac:dyDescent="0.2">
      <c r="T34" s="73"/>
      <c r="U34" s="73"/>
      <c r="V34" s="73"/>
      <c r="W34" s="73"/>
      <c r="X34" s="73"/>
      <c r="Y34" s="73"/>
      <c r="Z34" s="74" t="s">
        <v>522</v>
      </c>
    </row>
    <row r="35" spans="3:26" x14ac:dyDescent="0.15">
      <c r="C35" s="386" t="s">
        <v>468</v>
      </c>
      <c r="D35" s="349"/>
      <c r="E35" s="364" t="s">
        <v>469</v>
      </c>
      <c r="F35" s="364"/>
      <c r="G35" s="364"/>
      <c r="H35" s="364"/>
      <c r="I35" s="364"/>
      <c r="J35" s="364" t="s">
        <v>470</v>
      </c>
      <c r="K35" s="364"/>
      <c r="L35" s="364"/>
      <c r="M35" s="364"/>
      <c r="N35" s="364"/>
      <c r="O35" s="295" t="s">
        <v>13</v>
      </c>
      <c r="P35" s="296"/>
      <c r="Q35" s="297"/>
      <c r="R35" s="255" t="s">
        <v>471</v>
      </c>
      <c r="S35" s="348"/>
      <c r="T35" s="348"/>
      <c r="U35" s="348"/>
      <c r="V35" s="348"/>
      <c r="W35" s="348"/>
      <c r="X35" s="349"/>
      <c r="Y35" s="255" t="s">
        <v>518</v>
      </c>
      <c r="Z35" s="256"/>
    </row>
    <row r="36" spans="3:26" x14ac:dyDescent="0.15">
      <c r="C36" s="387"/>
      <c r="D36" s="351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298"/>
      <c r="P36" s="299"/>
      <c r="Q36" s="300"/>
      <c r="R36" s="257"/>
      <c r="S36" s="350"/>
      <c r="T36" s="350"/>
      <c r="U36" s="350"/>
      <c r="V36" s="350"/>
      <c r="W36" s="350"/>
      <c r="X36" s="351"/>
      <c r="Y36" s="257"/>
      <c r="Z36" s="258"/>
    </row>
    <row r="37" spans="3:26" x14ac:dyDescent="0.15">
      <c r="C37" s="385" t="s">
        <v>472</v>
      </c>
      <c r="D37" s="344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01"/>
      <c r="P37" s="302"/>
      <c r="Q37" s="303"/>
      <c r="R37" s="301"/>
      <c r="S37" s="303"/>
      <c r="T37" s="317" t="s">
        <v>473</v>
      </c>
      <c r="U37" s="352"/>
      <c r="V37" s="317" t="s">
        <v>465</v>
      </c>
      <c r="W37" s="352"/>
      <c r="X37" s="355" t="s">
        <v>5</v>
      </c>
      <c r="Y37" s="292" t="str">
        <f>IF(OR($AO$1="//",$AO$3="//"),"",IFERROR(DATEDIF($AO$3,$AO$1,"Y"),""))</f>
        <v/>
      </c>
      <c r="Z37" s="259" t="s">
        <v>517</v>
      </c>
    </row>
    <row r="38" spans="3:26" x14ac:dyDescent="0.15">
      <c r="C38" s="385"/>
      <c r="D38" s="344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04"/>
      <c r="P38" s="290"/>
      <c r="Q38" s="305"/>
      <c r="R38" s="304"/>
      <c r="S38" s="305"/>
      <c r="T38" s="317"/>
      <c r="U38" s="353"/>
      <c r="V38" s="317"/>
      <c r="W38" s="353"/>
      <c r="X38" s="355"/>
      <c r="Y38" s="293"/>
      <c r="Z38" s="259"/>
    </row>
    <row r="39" spans="3:26" x14ac:dyDescent="0.15">
      <c r="C39" s="385"/>
      <c r="D39" s="344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04"/>
      <c r="P39" s="290"/>
      <c r="Q39" s="305"/>
      <c r="R39" s="304"/>
      <c r="S39" s="305"/>
      <c r="T39" s="317"/>
      <c r="U39" s="353"/>
      <c r="V39" s="317"/>
      <c r="W39" s="353"/>
      <c r="X39" s="355"/>
      <c r="Y39" s="293"/>
      <c r="Z39" s="259"/>
    </row>
    <row r="40" spans="3:26" x14ac:dyDescent="0.15">
      <c r="C40" s="385"/>
      <c r="D40" s="344"/>
      <c r="E40" s="331"/>
      <c r="F40" s="331"/>
      <c r="G40" s="331"/>
      <c r="H40" s="331"/>
      <c r="I40" s="331"/>
      <c r="J40" s="331"/>
      <c r="K40" s="331"/>
      <c r="L40" s="331"/>
      <c r="M40" s="331"/>
      <c r="N40" s="331"/>
      <c r="O40" s="262"/>
      <c r="P40" s="306"/>
      <c r="Q40" s="263"/>
      <c r="R40" s="262"/>
      <c r="S40" s="263"/>
      <c r="T40" s="317"/>
      <c r="U40" s="354"/>
      <c r="V40" s="317"/>
      <c r="W40" s="354"/>
      <c r="X40" s="355"/>
      <c r="Y40" s="294"/>
      <c r="Z40" s="259"/>
    </row>
    <row r="41" spans="3:26" x14ac:dyDescent="0.15">
      <c r="C41" s="367" t="s">
        <v>474</v>
      </c>
      <c r="D41" s="366"/>
      <c r="E41" s="423" t="s">
        <v>475</v>
      </c>
      <c r="F41" s="424"/>
      <c r="G41" s="424"/>
      <c r="H41" s="424"/>
      <c r="I41" s="425"/>
      <c r="J41" s="425"/>
      <c r="K41" s="53" t="s">
        <v>476</v>
      </c>
      <c r="L41" s="426"/>
      <c r="M41" s="426"/>
      <c r="N41" s="426"/>
      <c r="O41" s="426"/>
      <c r="P41" s="366" t="s">
        <v>477</v>
      </c>
      <c r="Q41" s="366"/>
      <c r="R41" s="331"/>
      <c r="S41" s="331"/>
      <c r="T41" s="392" t="s">
        <v>508</v>
      </c>
      <c r="U41" s="331"/>
      <c r="V41" s="331"/>
      <c r="W41" s="392" t="s">
        <v>476</v>
      </c>
      <c r="X41" s="331"/>
      <c r="Y41" s="331"/>
      <c r="Z41" s="410"/>
    </row>
    <row r="42" spans="3:26" x14ac:dyDescent="0.15">
      <c r="C42" s="367"/>
      <c r="D42" s="366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66"/>
      <c r="Q42" s="366"/>
      <c r="R42" s="394"/>
      <c r="S42" s="394"/>
      <c r="T42" s="357"/>
      <c r="U42" s="394"/>
      <c r="V42" s="394"/>
      <c r="W42" s="357"/>
      <c r="X42" s="394"/>
      <c r="Y42" s="394"/>
      <c r="Z42" s="409"/>
    </row>
    <row r="43" spans="3:26" x14ac:dyDescent="0.15">
      <c r="C43" s="367"/>
      <c r="D43" s="366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66"/>
      <c r="Q43" s="366"/>
      <c r="R43" s="394"/>
      <c r="S43" s="394"/>
      <c r="T43" s="357"/>
      <c r="U43" s="394"/>
      <c r="V43" s="394"/>
      <c r="W43" s="357"/>
      <c r="X43" s="394"/>
      <c r="Y43" s="394"/>
      <c r="Z43" s="409"/>
    </row>
    <row r="44" spans="3:26" ht="14.25" thickBot="1" x14ac:dyDescent="0.2">
      <c r="C44" s="367"/>
      <c r="D44" s="366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69"/>
      <c r="Q44" s="369"/>
      <c r="R44" s="396"/>
      <c r="S44" s="396"/>
      <c r="T44" s="395"/>
      <c r="U44" s="396"/>
      <c r="V44" s="396"/>
      <c r="W44" s="395"/>
      <c r="X44" s="396"/>
      <c r="Y44" s="396"/>
      <c r="Z44" s="411"/>
    </row>
    <row r="45" spans="3:26" x14ac:dyDescent="0.15">
      <c r="C45" s="365" t="s">
        <v>478</v>
      </c>
      <c r="D45" s="366"/>
      <c r="E45" s="375" t="s">
        <v>501</v>
      </c>
      <c r="F45" s="376"/>
      <c r="G45" s="376"/>
      <c r="H45" s="377"/>
      <c r="I45" s="378" t="s">
        <v>502</v>
      </c>
      <c r="J45" s="379"/>
      <c r="K45" s="379"/>
      <c r="L45" s="379"/>
      <c r="M45" s="379"/>
      <c r="N45" s="379"/>
      <c r="O45" s="380"/>
      <c r="R45" s="23" t="s">
        <v>513</v>
      </c>
    </row>
    <row r="46" spans="3:26" x14ac:dyDescent="0.15">
      <c r="C46" s="367"/>
      <c r="D46" s="366"/>
      <c r="E46" s="370"/>
      <c r="F46" s="371"/>
      <c r="G46" s="371"/>
      <c r="H46" s="372"/>
      <c r="I46" s="381" t="s">
        <v>503</v>
      </c>
      <c r="J46" s="371"/>
      <c r="K46" s="371"/>
      <c r="L46" s="371"/>
      <c r="M46" s="371"/>
      <c r="N46" s="371"/>
      <c r="O46" s="384" t="s">
        <v>504</v>
      </c>
    </row>
    <row r="47" spans="3:26" x14ac:dyDescent="0.15">
      <c r="C47" s="367"/>
      <c r="D47" s="366"/>
      <c r="E47" s="274"/>
      <c r="F47" s="275"/>
      <c r="G47" s="275"/>
      <c r="H47" s="373"/>
      <c r="I47" s="382"/>
      <c r="J47" s="275"/>
      <c r="K47" s="275"/>
      <c r="L47" s="275"/>
      <c r="M47" s="275"/>
      <c r="N47" s="275"/>
      <c r="O47" s="346"/>
    </row>
    <row r="48" spans="3:26" ht="14.25" thickBot="1" x14ac:dyDescent="0.2">
      <c r="C48" s="368"/>
      <c r="D48" s="369"/>
      <c r="E48" s="277"/>
      <c r="F48" s="278"/>
      <c r="G48" s="278"/>
      <c r="H48" s="374"/>
      <c r="I48" s="383"/>
      <c r="J48" s="278"/>
      <c r="K48" s="278"/>
      <c r="L48" s="278"/>
      <c r="M48" s="278"/>
      <c r="N48" s="278"/>
      <c r="O48" s="347"/>
    </row>
    <row r="49" spans="3:76" x14ac:dyDescent="0.15">
      <c r="C49" s="421" t="s">
        <v>505</v>
      </c>
      <c r="D49" s="421"/>
      <c r="E49" s="421"/>
      <c r="F49" s="421"/>
      <c r="G49" s="421"/>
      <c r="H49" s="421"/>
      <c r="I49" s="421"/>
      <c r="J49" s="421"/>
      <c r="K49" s="421"/>
      <c r="L49" s="421"/>
      <c r="M49" s="421"/>
      <c r="N49" s="421"/>
      <c r="O49" s="421"/>
    </row>
    <row r="50" spans="3:76" ht="14.25" thickBot="1" x14ac:dyDescent="0.2">
      <c r="C50" s="422"/>
      <c r="D50" s="422"/>
      <c r="E50" s="422"/>
      <c r="F50" s="422"/>
      <c r="G50" s="422"/>
      <c r="H50" s="422"/>
      <c r="I50" s="422"/>
      <c r="J50" s="422"/>
      <c r="K50" s="422"/>
      <c r="L50" s="422"/>
      <c r="M50" s="422"/>
      <c r="N50" s="422"/>
      <c r="O50" s="422"/>
    </row>
    <row r="51" spans="3:76" x14ac:dyDescent="0.15">
      <c r="C51" s="332" t="s">
        <v>506</v>
      </c>
      <c r="D51" s="333"/>
      <c r="E51" s="358"/>
      <c r="F51" s="358"/>
      <c r="G51" s="358"/>
      <c r="H51" s="358"/>
      <c r="I51" s="358"/>
      <c r="J51" s="358"/>
      <c r="K51" s="358"/>
      <c r="L51" s="358"/>
      <c r="M51" s="358"/>
      <c r="N51" s="358"/>
      <c r="O51" s="359"/>
      <c r="P51" s="397" t="s">
        <v>897</v>
      </c>
      <c r="Q51" s="398"/>
      <c r="R51" s="403"/>
      <c r="S51" s="403"/>
      <c r="T51" s="403"/>
      <c r="U51" s="403"/>
      <c r="V51" s="403"/>
      <c r="W51" s="403"/>
      <c r="X51" s="403"/>
      <c r="Y51" s="403"/>
      <c r="Z51" s="404"/>
    </row>
    <row r="52" spans="3:76" x14ac:dyDescent="0.15">
      <c r="C52" s="356"/>
      <c r="D52" s="357"/>
      <c r="E52" s="360"/>
      <c r="F52" s="360"/>
      <c r="G52" s="360"/>
      <c r="H52" s="360"/>
      <c r="I52" s="360"/>
      <c r="J52" s="360"/>
      <c r="K52" s="360"/>
      <c r="L52" s="360"/>
      <c r="M52" s="360"/>
      <c r="N52" s="360"/>
      <c r="O52" s="361"/>
      <c r="P52" s="399"/>
      <c r="Q52" s="400"/>
      <c r="R52" s="405"/>
      <c r="S52" s="405"/>
      <c r="T52" s="405"/>
      <c r="U52" s="405"/>
      <c r="V52" s="405"/>
      <c r="W52" s="405"/>
      <c r="X52" s="405"/>
      <c r="Y52" s="405"/>
      <c r="Z52" s="406"/>
    </row>
    <row r="53" spans="3:76" x14ac:dyDescent="0.15">
      <c r="C53" s="356"/>
      <c r="D53" s="357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1"/>
      <c r="P53" s="399"/>
      <c r="Q53" s="400"/>
      <c r="R53" s="405"/>
      <c r="S53" s="405"/>
      <c r="T53" s="405"/>
      <c r="U53" s="405"/>
      <c r="V53" s="405"/>
      <c r="W53" s="405"/>
      <c r="X53" s="405"/>
      <c r="Y53" s="405"/>
      <c r="Z53" s="406"/>
    </row>
    <row r="54" spans="3:76" ht="14.25" thickBot="1" x14ac:dyDescent="0.2">
      <c r="C54" s="334"/>
      <c r="D54" s="335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3"/>
      <c r="P54" s="401"/>
      <c r="Q54" s="402"/>
      <c r="R54" s="407"/>
      <c r="S54" s="407"/>
      <c r="T54" s="407"/>
      <c r="U54" s="407"/>
      <c r="V54" s="407"/>
      <c r="W54" s="407"/>
      <c r="X54" s="407"/>
      <c r="Y54" s="407"/>
      <c r="Z54" s="408"/>
    </row>
    <row r="55" spans="3:76" x14ac:dyDescent="0.15">
      <c r="C55" s="391" t="s">
        <v>507</v>
      </c>
      <c r="D55" s="392"/>
      <c r="E55" s="393"/>
      <c r="F55" s="393"/>
      <c r="G55" s="393"/>
      <c r="H55" s="393"/>
      <c r="I55" s="393"/>
      <c r="J55" s="393"/>
      <c r="K55" s="393"/>
      <c r="L55" s="393"/>
      <c r="M55" s="393"/>
      <c r="N55" s="393"/>
      <c r="O55" s="393"/>
      <c r="P55" s="335" t="s">
        <v>37</v>
      </c>
      <c r="Q55" s="335"/>
      <c r="R55" s="394"/>
      <c r="S55" s="394"/>
      <c r="T55" s="357" t="s">
        <v>508</v>
      </c>
      <c r="U55" s="394"/>
      <c r="V55" s="394"/>
      <c r="W55" s="357" t="s">
        <v>92</v>
      </c>
      <c r="X55" s="394"/>
      <c r="Y55" s="394"/>
      <c r="Z55" s="409"/>
    </row>
    <row r="56" spans="3:76" x14ac:dyDescent="0.15">
      <c r="C56" s="356"/>
      <c r="D56" s="357"/>
      <c r="E56" s="360"/>
      <c r="F56" s="360"/>
      <c r="G56" s="360"/>
      <c r="H56" s="360"/>
      <c r="I56" s="360"/>
      <c r="J56" s="360"/>
      <c r="K56" s="360"/>
      <c r="L56" s="360"/>
      <c r="M56" s="360"/>
      <c r="N56" s="360"/>
      <c r="O56" s="360"/>
      <c r="P56" s="366"/>
      <c r="Q56" s="366"/>
      <c r="R56" s="394"/>
      <c r="S56" s="394"/>
      <c r="T56" s="357"/>
      <c r="U56" s="394"/>
      <c r="V56" s="394"/>
      <c r="W56" s="357"/>
      <c r="X56" s="394"/>
      <c r="Y56" s="394"/>
      <c r="Z56" s="409"/>
    </row>
    <row r="57" spans="3:76" x14ac:dyDescent="0.15">
      <c r="C57" s="356"/>
      <c r="D57" s="357"/>
      <c r="E57" s="360"/>
      <c r="F57" s="360"/>
      <c r="G57" s="360"/>
      <c r="H57" s="360"/>
      <c r="I57" s="360"/>
      <c r="J57" s="360"/>
      <c r="K57" s="360"/>
      <c r="L57" s="360"/>
      <c r="M57" s="360"/>
      <c r="N57" s="360"/>
      <c r="O57" s="360"/>
      <c r="P57" s="366"/>
      <c r="Q57" s="366"/>
      <c r="R57" s="394"/>
      <c r="S57" s="394"/>
      <c r="T57" s="357"/>
      <c r="U57" s="394"/>
      <c r="V57" s="394"/>
      <c r="W57" s="357"/>
      <c r="X57" s="394"/>
      <c r="Y57" s="394"/>
      <c r="Z57" s="409"/>
      <c r="BM57" t="s">
        <v>920</v>
      </c>
      <c r="BN57" t="s">
        <v>921</v>
      </c>
      <c r="BO57" t="s">
        <v>922</v>
      </c>
      <c r="BP57" t="s">
        <v>923</v>
      </c>
      <c r="BQ57" t="s">
        <v>924</v>
      </c>
      <c r="BR57" t="s">
        <v>925</v>
      </c>
      <c r="BS57" t="s">
        <v>926</v>
      </c>
      <c r="BT57" t="s">
        <v>902</v>
      </c>
      <c r="BU57" t="s">
        <v>903</v>
      </c>
      <c r="BV57" t="s">
        <v>927</v>
      </c>
      <c r="BW57" t="s">
        <v>928</v>
      </c>
      <c r="BX57" t="s">
        <v>929</v>
      </c>
    </row>
    <row r="58" spans="3:76" x14ac:dyDescent="0.15">
      <c r="C58" s="334"/>
      <c r="D58" s="335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6"/>
      <c r="Q58" s="366"/>
      <c r="R58" s="342"/>
      <c r="S58" s="342"/>
      <c r="T58" s="335"/>
      <c r="U58" s="342"/>
      <c r="V58" s="342"/>
      <c r="W58" s="335"/>
      <c r="X58" s="342"/>
      <c r="Y58" s="342"/>
      <c r="Z58" s="343"/>
      <c r="BM58">
        <v>1</v>
      </c>
      <c r="BN58">
        <v>2</v>
      </c>
      <c r="BO58">
        <v>3</v>
      </c>
      <c r="BP58">
        <v>4</v>
      </c>
      <c r="BQ58">
        <v>5</v>
      </c>
      <c r="BR58">
        <v>6</v>
      </c>
      <c r="BS58">
        <v>7</v>
      </c>
      <c r="BT58">
        <v>8</v>
      </c>
      <c r="BU58">
        <v>9</v>
      </c>
      <c r="BV58">
        <v>10</v>
      </c>
      <c r="BW58">
        <v>11</v>
      </c>
      <c r="BX58">
        <v>12</v>
      </c>
    </row>
    <row r="59" spans="3:76" x14ac:dyDescent="0.15">
      <c r="C59" s="367" t="s">
        <v>474</v>
      </c>
      <c r="D59" s="366"/>
      <c r="E59" s="423" t="s">
        <v>475</v>
      </c>
      <c r="F59" s="424"/>
      <c r="G59" s="424"/>
      <c r="H59" s="424"/>
      <c r="I59" s="425"/>
      <c r="J59" s="425"/>
      <c r="K59" s="53" t="s">
        <v>92</v>
      </c>
      <c r="L59" s="426"/>
      <c r="M59" s="426"/>
      <c r="N59" s="426"/>
      <c r="O59" s="426"/>
      <c r="P59" s="388" t="s">
        <v>513</v>
      </c>
      <c r="Q59" s="389"/>
      <c r="R59" s="389"/>
      <c r="S59" s="389"/>
      <c r="T59" s="389"/>
      <c r="U59" s="389"/>
      <c r="V59" s="389"/>
      <c r="W59" s="389"/>
      <c r="X59" s="389"/>
      <c r="Y59" s="389"/>
      <c r="Z59" s="390"/>
      <c r="BL59" t="s">
        <v>918</v>
      </c>
    </row>
    <row r="60" spans="3:76" x14ac:dyDescent="0.15">
      <c r="C60" s="367"/>
      <c r="D60" s="366"/>
      <c r="E60" s="274"/>
      <c r="F60" s="275"/>
      <c r="G60" s="275"/>
      <c r="H60" s="275"/>
      <c r="I60" s="275"/>
      <c r="J60" s="275"/>
      <c r="K60" s="275"/>
      <c r="L60" s="275"/>
      <c r="M60" s="275"/>
      <c r="N60" s="275"/>
      <c r="O60" s="275"/>
      <c r="P60" s="275"/>
      <c r="Q60" s="275"/>
      <c r="R60" s="275"/>
      <c r="S60" s="275"/>
      <c r="T60" s="275"/>
      <c r="U60" s="275"/>
      <c r="V60" s="275"/>
      <c r="W60" s="275"/>
      <c r="X60" s="275"/>
      <c r="Y60" s="275"/>
      <c r="Z60" s="276"/>
      <c r="BL60" t="s">
        <v>919</v>
      </c>
    </row>
    <row r="61" spans="3:76" x14ac:dyDescent="0.15">
      <c r="C61" s="367"/>
      <c r="D61" s="366"/>
      <c r="E61" s="274"/>
      <c r="F61" s="275"/>
      <c r="G61" s="275"/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5"/>
      <c r="T61" s="275"/>
      <c r="U61" s="275"/>
      <c r="V61" s="275"/>
      <c r="W61" s="275"/>
      <c r="X61" s="275"/>
      <c r="Y61" s="275"/>
      <c r="Z61" s="276"/>
      <c r="BM61" t="s">
        <v>920</v>
      </c>
      <c r="BN61" t="s">
        <v>921</v>
      </c>
      <c r="BO61" t="s">
        <v>922</v>
      </c>
      <c r="BP61" t="s">
        <v>923</v>
      </c>
      <c r="BQ61" t="s">
        <v>924</v>
      </c>
      <c r="BR61" t="s">
        <v>925</v>
      </c>
      <c r="BS61" t="s">
        <v>926</v>
      </c>
      <c r="BT61" t="s">
        <v>902</v>
      </c>
      <c r="BU61" t="s">
        <v>903</v>
      </c>
      <c r="BV61" t="s">
        <v>927</v>
      </c>
      <c r="BW61" t="s">
        <v>928</v>
      </c>
      <c r="BX61" t="s">
        <v>929</v>
      </c>
    </row>
    <row r="62" spans="3:76" ht="14.25" thickBot="1" x14ac:dyDescent="0.2">
      <c r="C62" s="368"/>
      <c r="D62" s="369"/>
      <c r="E62" s="277"/>
      <c r="F62" s="278"/>
      <c r="G62" s="278"/>
      <c r="H62" s="278"/>
      <c r="I62" s="278"/>
      <c r="J62" s="278"/>
      <c r="K62" s="278"/>
      <c r="L62" s="278"/>
      <c r="M62" s="278"/>
      <c r="N62" s="278"/>
      <c r="O62" s="278"/>
      <c r="P62" s="278"/>
      <c r="Q62" s="278"/>
      <c r="R62" s="278"/>
      <c r="S62" s="278"/>
      <c r="T62" s="278"/>
      <c r="U62" s="278"/>
      <c r="V62" s="278"/>
      <c r="W62" s="278"/>
      <c r="X62" s="278"/>
      <c r="Y62" s="278"/>
      <c r="Z62" s="279"/>
      <c r="BK62">
        <v>1</v>
      </c>
      <c r="BL62" t="s">
        <v>930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3</v>
      </c>
      <c r="BX62">
        <v>0</v>
      </c>
    </row>
    <row r="63" spans="3:76" ht="14.25" thickBot="1" x14ac:dyDescent="0.2"/>
    <row r="64" spans="3:76" ht="14.25" x14ac:dyDescent="0.15">
      <c r="C64" s="124" t="s">
        <v>917</v>
      </c>
      <c r="D64" s="125"/>
      <c r="E64" s="125"/>
      <c r="F64" s="125"/>
      <c r="G64" s="125"/>
      <c r="H64" s="125"/>
      <c r="I64" s="125"/>
      <c r="J64" s="126"/>
      <c r="AG64" s="27"/>
    </row>
    <row r="65" spans="3:33" x14ac:dyDescent="0.15">
      <c r="C65" s="127"/>
      <c r="D65" s="128"/>
      <c r="E65" s="128"/>
      <c r="F65" s="128"/>
      <c r="G65" s="128"/>
      <c r="H65" s="128"/>
      <c r="I65" s="128"/>
      <c r="J65" s="129"/>
    </row>
    <row r="66" spans="3:33" x14ac:dyDescent="0.15">
      <c r="C66" s="412" t="str">
        <f>IF($AO$8=0,"",VLOOKUP($AO$9,$BL$2:$BM$3,2,FALSE))</f>
        <v/>
      </c>
      <c r="D66" s="413"/>
      <c r="E66" s="413"/>
      <c r="F66" s="413"/>
      <c r="G66" s="413"/>
      <c r="H66" s="413"/>
      <c r="I66" s="413"/>
      <c r="J66" s="414"/>
      <c r="AG66" s="2"/>
    </row>
    <row r="67" spans="3:33" x14ac:dyDescent="0.15">
      <c r="C67" s="415"/>
      <c r="D67" s="416"/>
      <c r="E67" s="416"/>
      <c r="F67" s="416"/>
      <c r="G67" s="416"/>
      <c r="H67" s="416"/>
      <c r="I67" s="416"/>
      <c r="J67" s="417"/>
      <c r="K67" s="26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G67" s="2"/>
    </row>
    <row r="68" spans="3:33" x14ac:dyDescent="0.15">
      <c r="C68" s="415"/>
      <c r="D68" s="416"/>
      <c r="E68" s="416"/>
      <c r="F68" s="416"/>
      <c r="G68" s="416"/>
      <c r="H68" s="416"/>
      <c r="I68" s="416"/>
      <c r="J68" s="417"/>
      <c r="K68" s="25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G68" s="2"/>
    </row>
    <row r="69" spans="3:33" x14ac:dyDescent="0.15">
      <c r="C69" s="415"/>
      <c r="D69" s="416"/>
      <c r="E69" s="416"/>
      <c r="F69" s="416"/>
      <c r="G69" s="416"/>
      <c r="H69" s="416"/>
      <c r="I69" s="416"/>
      <c r="J69" s="417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G69" s="2"/>
    </row>
    <row r="70" spans="3:33" x14ac:dyDescent="0.15">
      <c r="C70" s="415"/>
      <c r="D70" s="416"/>
      <c r="E70" s="416"/>
      <c r="F70" s="416"/>
      <c r="G70" s="416"/>
      <c r="H70" s="416"/>
      <c r="I70" s="416"/>
      <c r="J70" s="417"/>
      <c r="K70" s="26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G70" s="1"/>
    </row>
    <row r="71" spans="3:33" x14ac:dyDescent="0.15">
      <c r="C71" s="415"/>
      <c r="D71" s="416"/>
      <c r="E71" s="416"/>
      <c r="F71" s="416"/>
      <c r="G71" s="416"/>
      <c r="H71" s="416"/>
      <c r="I71" s="416"/>
      <c r="J71" s="417"/>
      <c r="K71" s="26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3:33" ht="14.25" thickBot="1" x14ac:dyDescent="0.2">
      <c r="C72" s="418"/>
      <c r="D72" s="419"/>
      <c r="E72" s="419"/>
      <c r="F72" s="419"/>
      <c r="G72" s="419"/>
      <c r="H72" s="419"/>
      <c r="I72" s="419"/>
      <c r="J72" s="420"/>
      <c r="K72" s="26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3:33" x14ac:dyDescent="0.15">
      <c r="C73" s="26"/>
      <c r="D73" s="26"/>
      <c r="E73" s="26"/>
      <c r="F73" s="26"/>
      <c r="G73" s="26"/>
      <c r="H73" s="26"/>
      <c r="I73" s="26"/>
      <c r="J73" s="26"/>
      <c r="K73" s="26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3:33" x14ac:dyDescent="0.15">
      <c r="C74" s="26"/>
      <c r="D74" s="26"/>
      <c r="E74" s="26"/>
      <c r="F74" s="26"/>
      <c r="G74" s="26"/>
      <c r="H74" s="26"/>
      <c r="I74" s="26"/>
      <c r="J74" s="26"/>
      <c r="K74" s="26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3:33" x14ac:dyDescent="0.15">
      <c r="C75" s="26"/>
      <c r="D75" s="26"/>
      <c r="E75" s="26"/>
      <c r="F75" s="26"/>
      <c r="G75" s="26"/>
      <c r="H75" s="26"/>
      <c r="I75" s="26"/>
      <c r="J75" s="26"/>
      <c r="K75" s="26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3:33" x14ac:dyDescent="0.15">
      <c r="C76" s="26"/>
      <c r="D76" s="26"/>
      <c r="E76" s="26"/>
      <c r="F76" s="26"/>
      <c r="G76" s="26"/>
      <c r="H76" s="26"/>
      <c r="I76" s="26"/>
      <c r="J76" s="26"/>
      <c r="K76" s="26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3:33" x14ac:dyDescent="0.15"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3:33" x14ac:dyDescent="0.15"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3:33" x14ac:dyDescent="0.15"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3:33" x14ac:dyDescent="0.15"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3:26" x14ac:dyDescent="0.15"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</sheetData>
  <sheetProtection password="CC21" sheet="1" objects="1" scenarios="1"/>
  <mergeCells count="95">
    <mergeCell ref="R37:S40"/>
    <mergeCell ref="C64:J65"/>
    <mergeCell ref="C66:J72"/>
    <mergeCell ref="H18:H19"/>
    <mergeCell ref="I18:I19"/>
    <mergeCell ref="C49:O50"/>
    <mergeCell ref="C41:D44"/>
    <mergeCell ref="E41:H41"/>
    <mergeCell ref="I41:J41"/>
    <mergeCell ref="L41:O41"/>
    <mergeCell ref="E42:O44"/>
    <mergeCell ref="C59:D62"/>
    <mergeCell ref="E59:H59"/>
    <mergeCell ref="I59:J59"/>
    <mergeCell ref="L59:O59"/>
    <mergeCell ref="E60:Z62"/>
    <mergeCell ref="P41:Q44"/>
    <mergeCell ref="W41:W44"/>
    <mergeCell ref="R41:S44"/>
    <mergeCell ref="U55:V58"/>
    <mergeCell ref="W55:W58"/>
    <mergeCell ref="T41:T44"/>
    <mergeCell ref="P51:Q54"/>
    <mergeCell ref="R51:Z54"/>
    <mergeCell ref="X55:Z58"/>
    <mergeCell ref="U41:V44"/>
    <mergeCell ref="X41:Z44"/>
    <mergeCell ref="P59:Z59"/>
    <mergeCell ref="C55:D58"/>
    <mergeCell ref="E55:O58"/>
    <mergeCell ref="P55:Q58"/>
    <mergeCell ref="R55:S58"/>
    <mergeCell ref="T55:T58"/>
    <mergeCell ref="C51:D54"/>
    <mergeCell ref="E51:O54"/>
    <mergeCell ref="J35:N35"/>
    <mergeCell ref="C45:D48"/>
    <mergeCell ref="E46:H48"/>
    <mergeCell ref="E45:H45"/>
    <mergeCell ref="I45:O45"/>
    <mergeCell ref="I46:I48"/>
    <mergeCell ref="J46:N48"/>
    <mergeCell ref="O46:O48"/>
    <mergeCell ref="C37:D40"/>
    <mergeCell ref="C35:D36"/>
    <mergeCell ref="E35:I35"/>
    <mergeCell ref="E36:I36"/>
    <mergeCell ref="E37:I40"/>
    <mergeCell ref="J36:N36"/>
    <mergeCell ref="J37:N40"/>
    <mergeCell ref="R26:V26"/>
    <mergeCell ref="C28:D29"/>
    <mergeCell ref="C30:D30"/>
    <mergeCell ref="C31:D31"/>
    <mergeCell ref="E28:K29"/>
    <mergeCell ref="G30:G31"/>
    <mergeCell ref="I30:I31"/>
    <mergeCell ref="K30:K31"/>
    <mergeCell ref="E30:F31"/>
    <mergeCell ref="H30:H31"/>
    <mergeCell ref="R35:X36"/>
    <mergeCell ref="U37:U40"/>
    <mergeCell ref="V37:V40"/>
    <mergeCell ref="X37:X40"/>
    <mergeCell ref="W37:W40"/>
    <mergeCell ref="C4:Z5"/>
    <mergeCell ref="C7:H10"/>
    <mergeCell ref="D11:J12"/>
    <mergeCell ref="J15:J16"/>
    <mergeCell ref="H15:H16"/>
    <mergeCell ref="G15:G16"/>
    <mergeCell ref="I15:I16"/>
    <mergeCell ref="K15:K16"/>
    <mergeCell ref="E15:F16"/>
    <mergeCell ref="C15:D16"/>
    <mergeCell ref="R6:Z19"/>
    <mergeCell ref="J18:J19"/>
    <mergeCell ref="K18:K19"/>
    <mergeCell ref="C18:D19"/>
    <mergeCell ref="Y35:Z36"/>
    <mergeCell ref="Z37:Z40"/>
    <mergeCell ref="U28:V29"/>
    <mergeCell ref="W28:Z29"/>
    <mergeCell ref="E18:F19"/>
    <mergeCell ref="G18:G19"/>
    <mergeCell ref="U30:Z31"/>
    <mergeCell ref="R28:T29"/>
    <mergeCell ref="R30:T31"/>
    <mergeCell ref="J30:J31"/>
    <mergeCell ref="Y37:Y40"/>
    <mergeCell ref="O35:Q36"/>
    <mergeCell ref="O37:Q40"/>
    <mergeCell ref="C26:G26"/>
    <mergeCell ref="C22:Z24"/>
    <mergeCell ref="T37:T40"/>
  </mergeCells>
  <phoneticPr fontId="3"/>
  <dataValidations count="10">
    <dataValidation type="list" allowBlank="1" showInputMessage="1" showErrorMessage="1" sqref="U37:U40 H30:H31 H15:H20">
      <formula1>INDIRECT("月")</formula1>
    </dataValidation>
    <dataValidation type="list" allowBlank="1" showInputMessage="1" showErrorMessage="1" sqref="W37:W40 J30:J31 J15:J20">
      <formula1>INDIRECT("日")</formula1>
    </dataValidation>
    <dataValidation type="list" imeMode="off" allowBlank="1" showInputMessage="1" sqref="U30:Z31">
      <formula1>INDIRECT("神空会員番号")</formula1>
    </dataValidation>
    <dataValidation type="list" allowBlank="1" showInputMessage="1" showErrorMessage="1" sqref="O37:Q40">
      <formula1>INDIRECT("性別")</formula1>
    </dataValidation>
    <dataValidation type="list" allowBlank="1" showInputMessage="1" showErrorMessage="1" sqref="R37:S40 E30:F31 E15:F16 E18:F19">
      <formula1>INDIRECT("西暦")</formula1>
    </dataValidation>
    <dataValidation type="list" allowBlank="1" showInputMessage="1" showErrorMessage="1" sqref="E46:H48">
      <formula1>INDIRECT("級段位")</formula1>
    </dataValidation>
    <dataValidation imeMode="off" allowBlank="1" showInputMessage="1" sqref="R30"/>
    <dataValidation type="list" imeMode="off" allowBlank="1" showInputMessage="1" showErrorMessage="1" sqref="U28:V29">
      <formula1>INDIRECT("神空団体ID")</formula1>
    </dataValidation>
    <dataValidation type="list" allowBlank="1" showInputMessage="1" showErrorMessage="1" sqref="E17:F17 E20:F20">
      <formula1>INDIRECT("年度")</formula1>
    </dataValidation>
    <dataValidation imeMode="off" allowBlank="1" showInputMessage="1" showErrorMessage="1" sqref="W28:Z29"/>
  </dataValidation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&amp;L&amp;F&amp;R&amp;A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Z81"/>
  <sheetViews>
    <sheetView showGridLines="0" showRowColHeaders="0" showWhiteSpace="0" view="pageBreakPreview" zoomScaleNormal="100" zoomScaleSheetLayoutView="100" workbookViewId="0">
      <selection activeCell="U28" sqref="U28:V29"/>
    </sheetView>
  </sheetViews>
  <sheetFormatPr defaultRowHeight="13.5" x14ac:dyDescent="0.15"/>
  <cols>
    <col min="1" max="26" width="4.625" customWidth="1"/>
    <col min="27" max="52" width="4.625" hidden="1" customWidth="1"/>
    <col min="53" max="78" width="9" hidden="1" customWidth="1"/>
    <col min="79" max="104" width="0" hidden="1" customWidth="1"/>
  </cols>
  <sheetData>
    <row r="1" spans="1:67" x14ac:dyDescent="0.15">
      <c r="AO1" t="str">
        <f>IF(OR($E$18="",$H$18="",$J18=""),"//",($E$18&amp;"/"&amp;$H$18&amp;"/"&amp;$J$18))</f>
        <v>//</v>
      </c>
      <c r="AP1" t="s">
        <v>896</v>
      </c>
    </row>
    <row r="2" spans="1:67" x14ac:dyDescent="0.15">
      <c r="BI2" t="str">
        <f>IF($O$22="","",IF($O$22="（公認初段）","移行初段",IF($O$22="（公認弐段）","移行弐段","")))</f>
        <v/>
      </c>
      <c r="BJ2" t="s">
        <v>900</v>
      </c>
      <c r="BL2">
        <v>0</v>
      </c>
      <c r="BM2" s="52" t="s">
        <v>937</v>
      </c>
      <c r="BO2" s="52" t="s">
        <v>933</v>
      </c>
    </row>
    <row r="3" spans="1:67" x14ac:dyDescent="0.15">
      <c r="AO3" t="str">
        <f>$R$37&amp;"/"&amp;$U$37&amp;"/"&amp;$W$37</f>
        <v>//</v>
      </c>
      <c r="BL3">
        <v>4</v>
      </c>
      <c r="BM3" t="s">
        <v>916</v>
      </c>
    </row>
    <row r="4" spans="1:67" ht="24.75" thickBot="1" x14ac:dyDescent="0.2">
      <c r="C4" s="447" t="s">
        <v>35</v>
      </c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U4" s="447"/>
      <c r="V4" s="447"/>
      <c r="W4" s="447"/>
      <c r="X4" s="447"/>
      <c r="Y4" s="447"/>
      <c r="Z4" s="447"/>
    </row>
    <row r="5" spans="1:67" x14ac:dyDescent="0.15">
      <c r="R5" s="321" t="s">
        <v>1038</v>
      </c>
      <c r="S5" s="448"/>
      <c r="T5" s="448"/>
      <c r="U5" s="448"/>
      <c r="V5" s="448"/>
      <c r="W5" s="448"/>
      <c r="X5" s="448"/>
      <c r="Y5" s="448"/>
      <c r="Z5" s="449"/>
      <c r="AO5" t="str">
        <f>IFERROR(VLOOKUP(DATEDIF($AO$3,DATE(IF(MONTH("2023/4/2")&lt;=3,YEAR("2023/4/2")-1,YEAR("2023/4/2")),4,1),"Y"),{0,"幼児";6,"小１";7,"小２";8,"小３";9,"小４";10,"小５";11,"小６";12,"中１";13,"中２";14,"中３";15,"高校";16,"高校";17,"高校";18,"大学/一般"},2,1),"")</f>
        <v/>
      </c>
      <c r="AP5" t="s">
        <v>898</v>
      </c>
    </row>
    <row r="6" spans="1:67" x14ac:dyDescent="0.15">
      <c r="R6" s="450"/>
      <c r="S6" s="451"/>
      <c r="T6" s="451"/>
      <c r="U6" s="451"/>
      <c r="V6" s="451"/>
      <c r="W6" s="451"/>
      <c r="X6" s="451"/>
      <c r="Y6" s="451"/>
      <c r="Z6" s="452"/>
      <c r="AO6" t="str">
        <f>IFERROR(INDEX($BM$58:$BX$63,1,MATCH($AO$5,$BM$61:$BX$61,0)),"")</f>
        <v/>
      </c>
      <c r="AP6" t="s">
        <v>908</v>
      </c>
    </row>
    <row r="7" spans="1:67" x14ac:dyDescent="0.15">
      <c r="C7" s="319" t="s">
        <v>454</v>
      </c>
      <c r="D7" s="319"/>
      <c r="E7" s="319"/>
      <c r="F7" s="319"/>
      <c r="G7" s="319"/>
      <c r="H7" s="319"/>
      <c r="R7" s="450"/>
      <c r="S7" s="451"/>
      <c r="T7" s="451"/>
      <c r="U7" s="451"/>
      <c r="V7" s="451"/>
      <c r="W7" s="451"/>
      <c r="X7" s="451"/>
      <c r="Y7" s="451"/>
      <c r="Z7" s="452"/>
      <c r="AO7" t="str">
        <f>IFERROR(INDEX($BK$62:$BL$63,MATCH($BI$2,$BL$62:$BL$63,0),1),"")</f>
        <v/>
      </c>
      <c r="AP7" t="s">
        <v>909</v>
      </c>
    </row>
    <row r="8" spans="1:67" x14ac:dyDescent="0.15">
      <c r="A8" s="75"/>
      <c r="B8" s="75"/>
      <c r="C8" s="320"/>
      <c r="D8" s="319"/>
      <c r="E8" s="319"/>
      <c r="F8" s="319"/>
      <c r="G8" s="319"/>
      <c r="H8" s="319"/>
      <c r="R8" s="450"/>
      <c r="S8" s="451"/>
      <c r="T8" s="451"/>
      <c r="U8" s="451"/>
      <c r="V8" s="451"/>
      <c r="W8" s="451"/>
      <c r="X8" s="451"/>
      <c r="Y8" s="451"/>
      <c r="Z8" s="452"/>
      <c r="AO8">
        <f>IF($BI$2="",0,IF(OR($AO$6="",$AO$7=""),0,1))</f>
        <v>0</v>
      </c>
      <c r="AP8" t="s">
        <v>910</v>
      </c>
    </row>
    <row r="9" spans="1:67" x14ac:dyDescent="0.15">
      <c r="A9" s="75"/>
      <c r="B9" s="75"/>
      <c r="C9" s="320"/>
      <c r="D9" s="319"/>
      <c r="E9" s="319"/>
      <c r="F9" s="319"/>
      <c r="G9" s="319"/>
      <c r="H9" s="319"/>
      <c r="R9" s="450"/>
      <c r="S9" s="451"/>
      <c r="T9" s="451"/>
      <c r="U9" s="451"/>
      <c r="V9" s="451"/>
      <c r="W9" s="451"/>
      <c r="X9" s="451"/>
      <c r="Y9" s="451"/>
      <c r="Z9" s="452"/>
      <c r="AO9" t="str">
        <f>IF($AO$8&lt;&gt;0,INDEX($BM$62:$BX$63,$AO$7,$AO$6),"")</f>
        <v/>
      </c>
      <c r="AP9" t="s">
        <v>911</v>
      </c>
    </row>
    <row r="10" spans="1:67" x14ac:dyDescent="0.15">
      <c r="C10" s="319"/>
      <c r="D10" s="319"/>
      <c r="E10" s="319"/>
      <c r="F10" s="319"/>
      <c r="G10" s="319"/>
      <c r="H10" s="319"/>
      <c r="R10" s="450"/>
      <c r="S10" s="451"/>
      <c r="T10" s="451"/>
      <c r="U10" s="451"/>
      <c r="V10" s="451"/>
      <c r="W10" s="451"/>
      <c r="X10" s="451"/>
      <c r="Y10" s="451"/>
      <c r="Z10" s="452"/>
    </row>
    <row r="11" spans="1:67" x14ac:dyDescent="0.15">
      <c r="D11" s="319" t="s">
        <v>455</v>
      </c>
      <c r="E11" s="319"/>
      <c r="F11" s="319"/>
      <c r="G11" s="319"/>
      <c r="H11" s="319"/>
      <c r="I11" s="319"/>
      <c r="J11" s="319"/>
      <c r="R11" s="450"/>
      <c r="S11" s="451"/>
      <c r="T11" s="451"/>
      <c r="U11" s="451"/>
      <c r="V11" s="451"/>
      <c r="W11" s="451"/>
      <c r="X11" s="451"/>
      <c r="Y11" s="451"/>
      <c r="Z11" s="452"/>
    </row>
    <row r="12" spans="1:67" x14ac:dyDescent="0.15">
      <c r="D12" s="319"/>
      <c r="E12" s="319"/>
      <c r="F12" s="319"/>
      <c r="G12" s="319"/>
      <c r="H12" s="319"/>
      <c r="I12" s="319"/>
      <c r="J12" s="319"/>
      <c r="R12" s="450"/>
      <c r="S12" s="451"/>
      <c r="T12" s="451"/>
      <c r="U12" s="451"/>
      <c r="V12" s="451"/>
      <c r="W12" s="451"/>
      <c r="X12" s="451"/>
      <c r="Y12" s="451"/>
      <c r="Z12" s="452"/>
    </row>
    <row r="13" spans="1:67" ht="17.25" x14ac:dyDescent="0.15">
      <c r="D13" s="69"/>
      <c r="E13" s="69"/>
      <c r="F13" s="69"/>
      <c r="G13" s="69"/>
      <c r="H13" s="69"/>
      <c r="I13" s="69"/>
      <c r="J13" s="69"/>
      <c r="R13" s="450"/>
      <c r="S13" s="451"/>
      <c r="T13" s="451"/>
      <c r="U13" s="451"/>
      <c r="V13" s="451"/>
      <c r="W13" s="451"/>
      <c r="X13" s="451"/>
      <c r="Y13" s="451"/>
      <c r="Z13" s="452"/>
    </row>
    <row r="14" spans="1:67" x14ac:dyDescent="0.15">
      <c r="C14" s="54" t="s">
        <v>532</v>
      </c>
      <c r="R14" s="450"/>
      <c r="S14" s="451"/>
      <c r="T14" s="451"/>
      <c r="U14" s="451"/>
      <c r="V14" s="451"/>
      <c r="W14" s="451"/>
      <c r="X14" s="451"/>
      <c r="Y14" s="451"/>
      <c r="Z14" s="452"/>
    </row>
    <row r="15" spans="1:67" x14ac:dyDescent="0.15">
      <c r="C15" s="272" t="s">
        <v>460</v>
      </c>
      <c r="D15" s="272"/>
      <c r="E15" s="270"/>
      <c r="F15" s="270"/>
      <c r="G15" s="272" t="s">
        <v>43</v>
      </c>
      <c r="H15" s="270"/>
      <c r="I15" s="272" t="s">
        <v>51</v>
      </c>
      <c r="J15" s="270"/>
      <c r="K15" s="272" t="s">
        <v>78</v>
      </c>
      <c r="R15" s="450"/>
      <c r="S15" s="451"/>
      <c r="T15" s="451"/>
      <c r="U15" s="451"/>
      <c r="V15" s="451"/>
      <c r="W15" s="451"/>
      <c r="X15" s="451"/>
      <c r="Y15" s="451"/>
      <c r="Z15" s="452"/>
    </row>
    <row r="16" spans="1:67" x14ac:dyDescent="0.15">
      <c r="C16" s="273"/>
      <c r="D16" s="273"/>
      <c r="E16" s="271"/>
      <c r="F16" s="271"/>
      <c r="G16" s="273"/>
      <c r="H16" s="271"/>
      <c r="I16" s="273"/>
      <c r="J16" s="271"/>
      <c r="K16" s="273"/>
      <c r="R16" s="450"/>
      <c r="S16" s="451"/>
      <c r="T16" s="451"/>
      <c r="U16" s="451"/>
      <c r="V16" s="451"/>
      <c r="W16" s="451"/>
      <c r="X16" s="451"/>
      <c r="Y16" s="451"/>
      <c r="Z16" s="452"/>
    </row>
    <row r="17" spans="3:26" ht="14.25" x14ac:dyDescent="0.15">
      <c r="C17" s="62"/>
      <c r="D17" s="62"/>
      <c r="E17" s="64"/>
      <c r="F17" s="64"/>
      <c r="G17" s="65"/>
      <c r="H17" s="64"/>
      <c r="I17" s="65"/>
      <c r="J17" s="64"/>
      <c r="K17" s="65"/>
      <c r="R17" s="450"/>
      <c r="S17" s="451"/>
      <c r="T17" s="451"/>
      <c r="U17" s="451"/>
      <c r="V17" s="451"/>
      <c r="W17" s="451"/>
      <c r="X17" s="451"/>
      <c r="Y17" s="451"/>
      <c r="Z17" s="452"/>
    </row>
    <row r="18" spans="3:26" x14ac:dyDescent="0.15">
      <c r="C18" s="272" t="s">
        <v>519</v>
      </c>
      <c r="D18" s="272"/>
      <c r="E18" s="270"/>
      <c r="F18" s="270"/>
      <c r="G18" s="272" t="s">
        <v>43</v>
      </c>
      <c r="H18" s="270"/>
      <c r="I18" s="272" t="s">
        <v>51</v>
      </c>
      <c r="J18" s="270"/>
      <c r="K18" s="272" t="s">
        <v>78</v>
      </c>
      <c r="R18" s="450"/>
      <c r="S18" s="451"/>
      <c r="T18" s="451"/>
      <c r="U18" s="451"/>
      <c r="V18" s="451"/>
      <c r="W18" s="451"/>
      <c r="X18" s="451"/>
      <c r="Y18" s="451"/>
      <c r="Z18" s="452"/>
    </row>
    <row r="19" spans="3:26" ht="14.25" thickBot="1" x14ac:dyDescent="0.2">
      <c r="C19" s="273"/>
      <c r="D19" s="273"/>
      <c r="E19" s="271"/>
      <c r="F19" s="271"/>
      <c r="G19" s="273"/>
      <c r="H19" s="271"/>
      <c r="I19" s="273"/>
      <c r="J19" s="271"/>
      <c r="K19" s="273"/>
      <c r="R19" s="453"/>
      <c r="S19" s="454"/>
      <c r="T19" s="454"/>
      <c r="U19" s="454"/>
      <c r="V19" s="454"/>
      <c r="W19" s="454"/>
      <c r="X19" s="454"/>
      <c r="Y19" s="454"/>
      <c r="Z19" s="455"/>
    </row>
    <row r="20" spans="3:26" ht="14.25" x14ac:dyDescent="0.15">
      <c r="C20" s="62"/>
      <c r="D20" s="62"/>
      <c r="E20" s="64"/>
      <c r="F20" s="64"/>
      <c r="G20" s="65"/>
      <c r="H20" s="64"/>
      <c r="I20" s="65"/>
      <c r="J20" s="64"/>
      <c r="K20" s="65"/>
    </row>
    <row r="21" spans="3:26" ht="14.25" thickBot="1" x14ac:dyDescent="0.2"/>
    <row r="22" spans="3:26" ht="13.5" customHeight="1" x14ac:dyDescent="0.15">
      <c r="C22" s="435" t="s">
        <v>512</v>
      </c>
      <c r="D22" s="436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41"/>
      <c r="P22" s="441"/>
      <c r="Q22" s="441"/>
      <c r="R22" s="441"/>
      <c r="S22" s="441"/>
      <c r="T22" s="441"/>
      <c r="U22" s="441"/>
      <c r="V22" s="441"/>
      <c r="W22" s="441"/>
      <c r="X22" s="441"/>
      <c r="Y22" s="441"/>
      <c r="Z22" s="442"/>
    </row>
    <row r="23" spans="3:26" ht="13.5" customHeight="1" x14ac:dyDescent="0.15">
      <c r="C23" s="437"/>
      <c r="D23" s="438"/>
      <c r="E23" s="438"/>
      <c r="F23" s="438"/>
      <c r="G23" s="438"/>
      <c r="H23" s="438"/>
      <c r="I23" s="438"/>
      <c r="J23" s="438"/>
      <c r="K23" s="438"/>
      <c r="L23" s="438"/>
      <c r="M23" s="438"/>
      <c r="N23" s="438"/>
      <c r="O23" s="443"/>
      <c r="P23" s="443"/>
      <c r="Q23" s="443"/>
      <c r="R23" s="443"/>
      <c r="S23" s="443"/>
      <c r="T23" s="443"/>
      <c r="U23" s="443"/>
      <c r="V23" s="443"/>
      <c r="W23" s="443"/>
      <c r="X23" s="443"/>
      <c r="Y23" s="443"/>
      <c r="Z23" s="444"/>
    </row>
    <row r="24" spans="3:26" ht="13.5" customHeight="1" thickBot="1" x14ac:dyDescent="0.2">
      <c r="C24" s="439"/>
      <c r="D24" s="440"/>
      <c r="E24" s="440"/>
      <c r="F24" s="440"/>
      <c r="G24" s="440"/>
      <c r="H24" s="440"/>
      <c r="I24" s="440"/>
      <c r="J24" s="440"/>
      <c r="K24" s="440"/>
      <c r="L24" s="440"/>
      <c r="M24" s="440"/>
      <c r="N24" s="440"/>
      <c r="O24" s="445"/>
      <c r="P24" s="445"/>
      <c r="Q24" s="445"/>
      <c r="R24" s="445"/>
      <c r="S24" s="445"/>
      <c r="T24" s="445"/>
      <c r="U24" s="445"/>
      <c r="V24" s="445"/>
      <c r="W24" s="445"/>
      <c r="X24" s="445"/>
      <c r="Y24" s="445"/>
      <c r="Z24" s="446"/>
    </row>
    <row r="25" spans="3:26" ht="13.5" customHeight="1" x14ac:dyDescent="0.15"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spans="3:26" x14ac:dyDescent="0.15">
      <c r="C26" s="307" t="s">
        <v>461</v>
      </c>
      <c r="D26" s="307"/>
      <c r="E26" s="307"/>
      <c r="F26" s="307"/>
      <c r="G26" s="307"/>
      <c r="R26" s="307" t="s">
        <v>467</v>
      </c>
      <c r="S26" s="307"/>
      <c r="T26" s="307"/>
      <c r="U26" s="307"/>
      <c r="V26" s="307"/>
    </row>
    <row r="27" spans="3:26" ht="14.25" thickBot="1" x14ac:dyDescent="0.2">
      <c r="R27" t="s">
        <v>1048</v>
      </c>
    </row>
    <row r="28" spans="3:26" x14ac:dyDescent="0.15">
      <c r="C28" s="332" t="s">
        <v>462</v>
      </c>
      <c r="D28" s="333"/>
      <c r="E28" s="340"/>
      <c r="F28" s="340"/>
      <c r="G28" s="340"/>
      <c r="H28" s="340"/>
      <c r="I28" s="340"/>
      <c r="J28" s="340"/>
      <c r="K28" s="341"/>
      <c r="R28" s="280" t="s">
        <v>520</v>
      </c>
      <c r="S28" s="281"/>
      <c r="T28" s="281"/>
      <c r="U28" s="260"/>
      <c r="V28" s="261"/>
      <c r="W28" s="264" t="str">
        <f>IFERROR(VLOOKUP($U$28,公認級・段位受審申請書!$AR$5:$AS$348,2,FALSE),"")</f>
        <v/>
      </c>
      <c r="X28" s="265"/>
      <c r="Y28" s="265"/>
      <c r="Z28" s="266"/>
    </row>
    <row r="29" spans="3:26" x14ac:dyDescent="0.15">
      <c r="C29" s="334"/>
      <c r="D29" s="335"/>
      <c r="E29" s="342"/>
      <c r="F29" s="342"/>
      <c r="G29" s="342"/>
      <c r="H29" s="342"/>
      <c r="I29" s="342"/>
      <c r="J29" s="342"/>
      <c r="K29" s="343"/>
      <c r="R29" s="282"/>
      <c r="S29" s="283"/>
      <c r="T29" s="283"/>
      <c r="U29" s="262"/>
      <c r="V29" s="263"/>
      <c r="W29" s="267"/>
      <c r="X29" s="268"/>
      <c r="Y29" s="268"/>
      <c r="Z29" s="269"/>
    </row>
    <row r="30" spans="3:26" x14ac:dyDescent="0.15">
      <c r="C30" s="336" t="s">
        <v>463</v>
      </c>
      <c r="D30" s="337"/>
      <c r="E30" s="290"/>
      <c r="F30" s="290"/>
      <c r="G30" s="344" t="s">
        <v>4</v>
      </c>
      <c r="H30" s="290"/>
      <c r="I30" s="344" t="s">
        <v>465</v>
      </c>
      <c r="J30" s="290"/>
      <c r="K30" s="346" t="s">
        <v>12</v>
      </c>
      <c r="R30" s="284" t="s">
        <v>1046</v>
      </c>
      <c r="S30" s="285"/>
      <c r="T30" s="286"/>
      <c r="U30" s="274"/>
      <c r="V30" s="275"/>
      <c r="W30" s="275"/>
      <c r="X30" s="275"/>
      <c r="Y30" s="275"/>
      <c r="Z30" s="276"/>
    </row>
    <row r="31" spans="3:26" ht="14.25" thickBot="1" x14ac:dyDescent="0.2">
      <c r="C31" s="338" t="s">
        <v>464</v>
      </c>
      <c r="D31" s="339"/>
      <c r="E31" s="291"/>
      <c r="F31" s="291"/>
      <c r="G31" s="345"/>
      <c r="H31" s="291"/>
      <c r="I31" s="345"/>
      <c r="J31" s="291"/>
      <c r="K31" s="347"/>
      <c r="R31" s="287"/>
      <c r="S31" s="288"/>
      <c r="T31" s="289"/>
      <c r="U31" s="277"/>
      <c r="V31" s="278"/>
      <c r="W31" s="278"/>
      <c r="X31" s="278"/>
      <c r="Y31" s="278"/>
      <c r="Z31" s="279"/>
    </row>
    <row r="34" spans="3:26" ht="14.25" thickBot="1" x14ac:dyDescent="0.2">
      <c r="T34" s="73"/>
      <c r="U34" s="73"/>
      <c r="V34" s="73"/>
      <c r="W34" s="73"/>
      <c r="X34" s="73"/>
      <c r="Y34" s="73"/>
      <c r="Z34" s="74" t="s">
        <v>522</v>
      </c>
    </row>
    <row r="35" spans="3:26" x14ac:dyDescent="0.15">
      <c r="C35" s="386" t="s">
        <v>36</v>
      </c>
      <c r="D35" s="349"/>
      <c r="E35" s="364" t="s">
        <v>469</v>
      </c>
      <c r="F35" s="364"/>
      <c r="G35" s="364"/>
      <c r="H35" s="364"/>
      <c r="I35" s="364"/>
      <c r="J35" s="364" t="s">
        <v>470</v>
      </c>
      <c r="K35" s="364"/>
      <c r="L35" s="364"/>
      <c r="M35" s="364"/>
      <c r="N35" s="364"/>
      <c r="O35" s="429" t="s">
        <v>13</v>
      </c>
      <c r="P35" s="430"/>
      <c r="Q35" s="431"/>
      <c r="R35" s="255" t="s">
        <v>471</v>
      </c>
      <c r="S35" s="348"/>
      <c r="T35" s="348"/>
      <c r="U35" s="348"/>
      <c r="V35" s="348"/>
      <c r="W35" s="348"/>
      <c r="X35" s="349"/>
      <c r="Y35" s="255" t="s">
        <v>518</v>
      </c>
      <c r="Z35" s="256"/>
    </row>
    <row r="36" spans="3:26" x14ac:dyDescent="0.15">
      <c r="C36" s="387"/>
      <c r="D36" s="351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432"/>
      <c r="P36" s="433"/>
      <c r="Q36" s="434"/>
      <c r="R36" s="257"/>
      <c r="S36" s="350"/>
      <c r="T36" s="350"/>
      <c r="U36" s="350"/>
      <c r="V36" s="350"/>
      <c r="W36" s="350"/>
      <c r="X36" s="351"/>
      <c r="Y36" s="257"/>
      <c r="Z36" s="258"/>
    </row>
    <row r="37" spans="3:26" x14ac:dyDescent="0.15">
      <c r="C37" s="385" t="s">
        <v>14</v>
      </c>
      <c r="D37" s="344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01"/>
      <c r="P37" s="302"/>
      <c r="Q37" s="303"/>
      <c r="R37" s="427"/>
      <c r="S37" s="427"/>
      <c r="T37" s="317" t="s">
        <v>4</v>
      </c>
      <c r="U37" s="352"/>
      <c r="V37" s="428" t="s">
        <v>465</v>
      </c>
      <c r="W37" s="352"/>
      <c r="X37" s="355" t="s">
        <v>5</v>
      </c>
      <c r="Y37" s="292" t="str">
        <f>IF(OR($AO$1="//",$AO$3="//"),"",IFERROR(DATEDIF($AO$3,$AO$1,"Y"),""))</f>
        <v/>
      </c>
      <c r="Z37" s="259" t="s">
        <v>517</v>
      </c>
    </row>
    <row r="38" spans="3:26" x14ac:dyDescent="0.15">
      <c r="C38" s="385"/>
      <c r="D38" s="344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04"/>
      <c r="P38" s="290"/>
      <c r="Q38" s="305"/>
      <c r="R38" s="427"/>
      <c r="S38" s="427"/>
      <c r="T38" s="317"/>
      <c r="U38" s="353"/>
      <c r="V38" s="428"/>
      <c r="W38" s="353"/>
      <c r="X38" s="355"/>
      <c r="Y38" s="293"/>
      <c r="Z38" s="259"/>
    </row>
    <row r="39" spans="3:26" x14ac:dyDescent="0.15">
      <c r="C39" s="385"/>
      <c r="D39" s="344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04"/>
      <c r="P39" s="290"/>
      <c r="Q39" s="305"/>
      <c r="R39" s="427"/>
      <c r="S39" s="427"/>
      <c r="T39" s="317"/>
      <c r="U39" s="353"/>
      <c r="V39" s="428"/>
      <c r="W39" s="353"/>
      <c r="X39" s="355"/>
      <c r="Y39" s="293"/>
      <c r="Z39" s="259"/>
    </row>
    <row r="40" spans="3:26" x14ac:dyDescent="0.15">
      <c r="C40" s="385"/>
      <c r="D40" s="344"/>
      <c r="E40" s="331"/>
      <c r="F40" s="331"/>
      <c r="G40" s="331"/>
      <c r="H40" s="331"/>
      <c r="I40" s="331"/>
      <c r="J40" s="331"/>
      <c r="K40" s="331"/>
      <c r="L40" s="331"/>
      <c r="M40" s="331"/>
      <c r="N40" s="331"/>
      <c r="O40" s="262"/>
      <c r="P40" s="306"/>
      <c r="Q40" s="263"/>
      <c r="R40" s="427"/>
      <c r="S40" s="427"/>
      <c r="T40" s="317"/>
      <c r="U40" s="354"/>
      <c r="V40" s="428"/>
      <c r="W40" s="354"/>
      <c r="X40" s="355"/>
      <c r="Y40" s="294"/>
      <c r="Z40" s="259"/>
    </row>
    <row r="41" spans="3:26" x14ac:dyDescent="0.15">
      <c r="C41" s="367" t="s">
        <v>474</v>
      </c>
      <c r="D41" s="366"/>
      <c r="E41" s="423" t="s">
        <v>475</v>
      </c>
      <c r="F41" s="424"/>
      <c r="G41" s="424"/>
      <c r="H41" s="424"/>
      <c r="I41" s="425"/>
      <c r="J41" s="425"/>
      <c r="K41" s="55" t="s">
        <v>92</v>
      </c>
      <c r="L41" s="426"/>
      <c r="M41" s="426"/>
      <c r="N41" s="426"/>
      <c r="O41" s="456"/>
      <c r="P41" s="335" t="s">
        <v>37</v>
      </c>
      <c r="Q41" s="335"/>
      <c r="R41" s="331"/>
      <c r="S41" s="331"/>
      <c r="T41" s="392" t="s">
        <v>92</v>
      </c>
      <c r="U41" s="331"/>
      <c r="V41" s="394"/>
      <c r="W41" s="392" t="s">
        <v>92</v>
      </c>
      <c r="X41" s="331"/>
      <c r="Y41" s="331"/>
      <c r="Z41" s="410"/>
    </row>
    <row r="42" spans="3:26" x14ac:dyDescent="0.15">
      <c r="C42" s="367"/>
      <c r="D42" s="366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66"/>
      <c r="Q42" s="366"/>
      <c r="R42" s="394"/>
      <c r="S42" s="394"/>
      <c r="T42" s="357"/>
      <c r="U42" s="394"/>
      <c r="V42" s="394"/>
      <c r="W42" s="357"/>
      <c r="X42" s="394"/>
      <c r="Y42" s="394"/>
      <c r="Z42" s="409"/>
    </row>
    <row r="43" spans="3:26" x14ac:dyDescent="0.15">
      <c r="C43" s="367"/>
      <c r="D43" s="366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66"/>
      <c r="Q43" s="366"/>
      <c r="R43" s="394"/>
      <c r="S43" s="394"/>
      <c r="T43" s="357"/>
      <c r="U43" s="394"/>
      <c r="V43" s="394"/>
      <c r="W43" s="357"/>
      <c r="X43" s="394"/>
      <c r="Y43" s="394"/>
      <c r="Z43" s="409"/>
    </row>
    <row r="44" spans="3:26" ht="14.25" thickBot="1" x14ac:dyDescent="0.2">
      <c r="C44" s="367"/>
      <c r="D44" s="366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69"/>
      <c r="Q44" s="369"/>
      <c r="R44" s="396"/>
      <c r="S44" s="396"/>
      <c r="T44" s="395"/>
      <c r="U44" s="396"/>
      <c r="V44" s="396"/>
      <c r="W44" s="395"/>
      <c r="X44" s="396"/>
      <c r="Y44" s="396"/>
      <c r="Z44" s="411"/>
    </row>
    <row r="45" spans="3:26" x14ac:dyDescent="0.15">
      <c r="C45" s="365" t="s">
        <v>478</v>
      </c>
      <c r="D45" s="366"/>
      <c r="E45" s="375" t="s">
        <v>501</v>
      </c>
      <c r="F45" s="376"/>
      <c r="G45" s="376"/>
      <c r="H45" s="377"/>
      <c r="I45" s="378" t="s">
        <v>502</v>
      </c>
      <c r="J45" s="379"/>
      <c r="K45" s="379"/>
      <c r="L45" s="379"/>
      <c r="M45" s="379"/>
      <c r="N45" s="379"/>
      <c r="O45" s="380"/>
      <c r="R45" s="23" t="s">
        <v>38</v>
      </c>
    </row>
    <row r="46" spans="3:26" x14ac:dyDescent="0.15">
      <c r="C46" s="367"/>
      <c r="D46" s="366"/>
      <c r="E46" s="370"/>
      <c r="F46" s="371"/>
      <c r="G46" s="371"/>
      <c r="H46" s="372"/>
      <c r="I46" s="381" t="s">
        <v>503</v>
      </c>
      <c r="J46" s="371"/>
      <c r="K46" s="371"/>
      <c r="L46" s="371"/>
      <c r="M46" s="371"/>
      <c r="N46" s="371"/>
      <c r="O46" s="384" t="s">
        <v>504</v>
      </c>
    </row>
    <row r="47" spans="3:26" x14ac:dyDescent="0.15">
      <c r="C47" s="367"/>
      <c r="D47" s="366"/>
      <c r="E47" s="274"/>
      <c r="F47" s="275"/>
      <c r="G47" s="275"/>
      <c r="H47" s="373"/>
      <c r="I47" s="382"/>
      <c r="J47" s="275"/>
      <c r="K47" s="275"/>
      <c r="L47" s="275"/>
      <c r="M47" s="275"/>
      <c r="N47" s="275"/>
      <c r="O47" s="346"/>
    </row>
    <row r="48" spans="3:26" ht="14.25" thickBot="1" x14ac:dyDescent="0.2">
      <c r="C48" s="368"/>
      <c r="D48" s="369"/>
      <c r="E48" s="277"/>
      <c r="F48" s="278"/>
      <c r="G48" s="278"/>
      <c r="H48" s="374"/>
      <c r="I48" s="383"/>
      <c r="J48" s="278"/>
      <c r="K48" s="278"/>
      <c r="L48" s="278"/>
      <c r="M48" s="278"/>
      <c r="N48" s="278"/>
      <c r="O48" s="347"/>
    </row>
    <row r="49" spans="3:76" x14ac:dyDescent="0.15">
      <c r="C49" s="421" t="s">
        <v>505</v>
      </c>
      <c r="D49" s="421"/>
      <c r="E49" s="421"/>
      <c r="F49" s="421"/>
      <c r="G49" s="421"/>
      <c r="H49" s="421"/>
      <c r="I49" s="421"/>
      <c r="J49" s="421"/>
      <c r="K49" s="421"/>
      <c r="L49" s="421"/>
      <c r="M49" s="421"/>
      <c r="N49" s="421"/>
      <c r="O49" s="421"/>
    </row>
    <row r="50" spans="3:76" ht="14.25" thickBot="1" x14ac:dyDescent="0.2">
      <c r="C50" s="422"/>
      <c r="D50" s="422"/>
      <c r="E50" s="422"/>
      <c r="F50" s="422"/>
      <c r="G50" s="422"/>
      <c r="H50" s="422"/>
      <c r="I50" s="422"/>
      <c r="J50" s="422"/>
      <c r="K50" s="422"/>
      <c r="L50" s="422"/>
      <c r="M50" s="422"/>
      <c r="N50" s="422"/>
      <c r="O50" s="422"/>
    </row>
    <row r="51" spans="3:76" x14ac:dyDescent="0.15">
      <c r="C51" s="457" t="s">
        <v>514</v>
      </c>
      <c r="D51" s="333"/>
      <c r="E51" s="358"/>
      <c r="F51" s="358"/>
      <c r="G51" s="358"/>
      <c r="H51" s="358"/>
      <c r="I51" s="358"/>
      <c r="J51" s="358"/>
      <c r="K51" s="358"/>
      <c r="L51" s="358"/>
      <c r="M51" s="358"/>
      <c r="N51" s="358"/>
      <c r="O51" s="359"/>
      <c r="P51" s="397" t="s">
        <v>897</v>
      </c>
      <c r="Q51" s="398"/>
      <c r="R51" s="403"/>
      <c r="S51" s="403"/>
      <c r="T51" s="403"/>
      <c r="U51" s="403"/>
      <c r="V51" s="403"/>
      <c r="W51" s="403"/>
      <c r="X51" s="403"/>
      <c r="Y51" s="403"/>
      <c r="Z51" s="404"/>
    </row>
    <row r="52" spans="3:76" x14ac:dyDescent="0.15">
      <c r="C52" s="356"/>
      <c r="D52" s="357"/>
      <c r="E52" s="360"/>
      <c r="F52" s="360"/>
      <c r="G52" s="360"/>
      <c r="H52" s="360"/>
      <c r="I52" s="360"/>
      <c r="J52" s="360"/>
      <c r="K52" s="360"/>
      <c r="L52" s="360"/>
      <c r="M52" s="360"/>
      <c r="N52" s="360"/>
      <c r="O52" s="361"/>
      <c r="P52" s="399"/>
      <c r="Q52" s="400"/>
      <c r="R52" s="405"/>
      <c r="S52" s="405"/>
      <c r="T52" s="405"/>
      <c r="U52" s="405"/>
      <c r="V52" s="405"/>
      <c r="W52" s="405"/>
      <c r="X52" s="405"/>
      <c r="Y52" s="405"/>
      <c r="Z52" s="406"/>
    </row>
    <row r="53" spans="3:76" x14ac:dyDescent="0.15">
      <c r="C53" s="356"/>
      <c r="D53" s="357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1"/>
      <c r="P53" s="399"/>
      <c r="Q53" s="400"/>
      <c r="R53" s="405"/>
      <c r="S53" s="405"/>
      <c r="T53" s="405"/>
      <c r="U53" s="405"/>
      <c r="V53" s="405"/>
      <c r="W53" s="405"/>
      <c r="X53" s="405"/>
      <c r="Y53" s="405"/>
      <c r="Z53" s="406"/>
    </row>
    <row r="54" spans="3:76" ht="14.25" thickBot="1" x14ac:dyDescent="0.2">
      <c r="C54" s="334"/>
      <c r="D54" s="335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3"/>
      <c r="P54" s="401"/>
      <c r="Q54" s="402"/>
      <c r="R54" s="407"/>
      <c r="S54" s="407"/>
      <c r="T54" s="407"/>
      <c r="U54" s="407"/>
      <c r="V54" s="407"/>
      <c r="W54" s="407"/>
      <c r="X54" s="407"/>
      <c r="Y54" s="407"/>
      <c r="Z54" s="408"/>
    </row>
    <row r="55" spans="3:76" x14ac:dyDescent="0.15">
      <c r="C55" s="391" t="s">
        <v>39</v>
      </c>
      <c r="D55" s="392"/>
      <c r="E55" s="393"/>
      <c r="F55" s="393"/>
      <c r="G55" s="393"/>
      <c r="H55" s="393"/>
      <c r="I55" s="393"/>
      <c r="J55" s="393"/>
      <c r="K55" s="393"/>
      <c r="L55" s="393"/>
      <c r="M55" s="393"/>
      <c r="N55" s="393"/>
      <c r="O55" s="393"/>
      <c r="P55" s="335" t="s">
        <v>37</v>
      </c>
      <c r="Q55" s="335"/>
      <c r="R55" s="394"/>
      <c r="S55" s="394"/>
      <c r="T55" s="357" t="s">
        <v>92</v>
      </c>
      <c r="U55" s="394"/>
      <c r="V55" s="394"/>
      <c r="W55" s="357" t="s">
        <v>92</v>
      </c>
      <c r="X55" s="394"/>
      <c r="Y55" s="394"/>
      <c r="Z55" s="409"/>
    </row>
    <row r="56" spans="3:76" x14ac:dyDescent="0.15">
      <c r="C56" s="356"/>
      <c r="D56" s="357"/>
      <c r="E56" s="360"/>
      <c r="F56" s="360"/>
      <c r="G56" s="360"/>
      <c r="H56" s="360"/>
      <c r="I56" s="360"/>
      <c r="J56" s="360"/>
      <c r="K56" s="360"/>
      <c r="L56" s="360"/>
      <c r="M56" s="360"/>
      <c r="N56" s="360"/>
      <c r="O56" s="360"/>
      <c r="P56" s="366"/>
      <c r="Q56" s="366"/>
      <c r="R56" s="394"/>
      <c r="S56" s="394"/>
      <c r="T56" s="357"/>
      <c r="U56" s="394"/>
      <c r="V56" s="394"/>
      <c r="W56" s="357"/>
      <c r="X56" s="394"/>
      <c r="Y56" s="394"/>
      <c r="Z56" s="409"/>
    </row>
    <row r="57" spans="3:76" x14ac:dyDescent="0.15">
      <c r="C57" s="356"/>
      <c r="D57" s="357"/>
      <c r="E57" s="360"/>
      <c r="F57" s="360"/>
      <c r="G57" s="360"/>
      <c r="H57" s="360"/>
      <c r="I57" s="360"/>
      <c r="J57" s="360"/>
      <c r="K57" s="360"/>
      <c r="L57" s="360"/>
      <c r="M57" s="360"/>
      <c r="N57" s="360"/>
      <c r="O57" s="360"/>
      <c r="P57" s="366"/>
      <c r="Q57" s="366"/>
      <c r="R57" s="394"/>
      <c r="S57" s="394"/>
      <c r="T57" s="357"/>
      <c r="U57" s="394"/>
      <c r="V57" s="394"/>
      <c r="W57" s="357"/>
      <c r="X57" s="394"/>
      <c r="Y57" s="394"/>
      <c r="Z57" s="409"/>
    </row>
    <row r="58" spans="3:76" x14ac:dyDescent="0.15">
      <c r="C58" s="334"/>
      <c r="D58" s="335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6"/>
      <c r="Q58" s="366"/>
      <c r="R58" s="342"/>
      <c r="S58" s="342"/>
      <c r="T58" s="335"/>
      <c r="U58" s="342"/>
      <c r="V58" s="342"/>
      <c r="W58" s="335"/>
      <c r="X58" s="342"/>
      <c r="Y58" s="342"/>
      <c r="Z58" s="343"/>
      <c r="BM58">
        <v>1</v>
      </c>
      <c r="BN58">
        <v>2</v>
      </c>
      <c r="BO58">
        <v>3</v>
      </c>
      <c r="BP58">
        <v>4</v>
      </c>
      <c r="BQ58">
        <v>5</v>
      </c>
      <c r="BR58">
        <v>6</v>
      </c>
      <c r="BS58">
        <v>7</v>
      </c>
      <c r="BT58">
        <v>8</v>
      </c>
      <c r="BU58">
        <v>9</v>
      </c>
      <c r="BV58">
        <v>10</v>
      </c>
      <c r="BW58">
        <v>11</v>
      </c>
      <c r="BX58">
        <v>12</v>
      </c>
    </row>
    <row r="59" spans="3:76" x14ac:dyDescent="0.15">
      <c r="C59" s="458" t="s">
        <v>515</v>
      </c>
      <c r="D59" s="459"/>
      <c r="E59" s="423" t="s">
        <v>475</v>
      </c>
      <c r="F59" s="424"/>
      <c r="G59" s="424"/>
      <c r="H59" s="424"/>
      <c r="I59" s="425"/>
      <c r="J59" s="425"/>
      <c r="K59" s="55" t="s">
        <v>92</v>
      </c>
      <c r="L59" s="426"/>
      <c r="M59" s="426"/>
      <c r="N59" s="426"/>
      <c r="O59" s="426"/>
      <c r="P59" s="388" t="s">
        <v>513</v>
      </c>
      <c r="Q59" s="389"/>
      <c r="R59" s="389"/>
      <c r="S59" s="389"/>
      <c r="T59" s="389"/>
      <c r="U59" s="389"/>
      <c r="V59" s="389"/>
      <c r="W59" s="389"/>
      <c r="X59" s="389"/>
      <c r="Y59" s="389"/>
      <c r="Z59" s="390"/>
      <c r="BL59" t="s">
        <v>918</v>
      </c>
    </row>
    <row r="60" spans="3:76" x14ac:dyDescent="0.15">
      <c r="C60" s="460"/>
      <c r="D60" s="459"/>
      <c r="E60" s="274"/>
      <c r="F60" s="275"/>
      <c r="G60" s="275"/>
      <c r="H60" s="275"/>
      <c r="I60" s="275"/>
      <c r="J60" s="275"/>
      <c r="K60" s="275"/>
      <c r="L60" s="275"/>
      <c r="M60" s="275"/>
      <c r="N60" s="275"/>
      <c r="O60" s="275"/>
      <c r="P60" s="275"/>
      <c r="Q60" s="275"/>
      <c r="R60" s="275"/>
      <c r="S60" s="275"/>
      <c r="T60" s="275"/>
      <c r="U60" s="275"/>
      <c r="V60" s="275"/>
      <c r="W60" s="275"/>
      <c r="X60" s="275"/>
      <c r="Y60" s="275"/>
      <c r="Z60" s="276"/>
    </row>
    <row r="61" spans="3:76" x14ac:dyDescent="0.15">
      <c r="C61" s="460"/>
      <c r="D61" s="459"/>
      <c r="E61" s="274"/>
      <c r="F61" s="275"/>
      <c r="G61" s="275"/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5"/>
      <c r="T61" s="275"/>
      <c r="U61" s="275"/>
      <c r="V61" s="275"/>
      <c r="W61" s="275"/>
      <c r="X61" s="275"/>
      <c r="Y61" s="275"/>
      <c r="Z61" s="276"/>
      <c r="BM61" t="s">
        <v>920</v>
      </c>
      <c r="BN61" t="s">
        <v>921</v>
      </c>
      <c r="BO61" t="s">
        <v>922</v>
      </c>
      <c r="BP61" t="s">
        <v>923</v>
      </c>
      <c r="BQ61" t="s">
        <v>924</v>
      </c>
      <c r="BR61" t="s">
        <v>925</v>
      </c>
      <c r="BS61" t="s">
        <v>926</v>
      </c>
      <c r="BT61" t="s">
        <v>902</v>
      </c>
      <c r="BU61" t="s">
        <v>903</v>
      </c>
      <c r="BV61" t="s">
        <v>927</v>
      </c>
      <c r="BW61" t="s">
        <v>928</v>
      </c>
      <c r="BX61" t="s">
        <v>929</v>
      </c>
    </row>
    <row r="62" spans="3:76" ht="14.25" thickBot="1" x14ac:dyDescent="0.2">
      <c r="C62" s="461"/>
      <c r="D62" s="462"/>
      <c r="E62" s="277"/>
      <c r="F62" s="278"/>
      <c r="G62" s="278"/>
      <c r="H62" s="278"/>
      <c r="I62" s="278"/>
      <c r="J62" s="278"/>
      <c r="K62" s="278"/>
      <c r="L62" s="278"/>
      <c r="M62" s="278"/>
      <c r="N62" s="278"/>
      <c r="O62" s="278"/>
      <c r="P62" s="278"/>
      <c r="Q62" s="278"/>
      <c r="R62" s="278"/>
      <c r="S62" s="278"/>
      <c r="T62" s="278"/>
      <c r="U62" s="278"/>
      <c r="V62" s="278"/>
      <c r="W62" s="278"/>
      <c r="X62" s="278"/>
      <c r="Y62" s="278"/>
      <c r="Z62" s="279"/>
      <c r="BK62">
        <v>1</v>
      </c>
      <c r="BL62" t="s">
        <v>934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4</v>
      </c>
      <c r="BX62">
        <v>4</v>
      </c>
    </row>
    <row r="63" spans="3:76" ht="14.25" thickBot="1" x14ac:dyDescent="0.2">
      <c r="BK63">
        <v>2</v>
      </c>
      <c r="BL63" t="s">
        <v>935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4</v>
      </c>
      <c r="BX63">
        <v>4</v>
      </c>
    </row>
    <row r="64" spans="3:76" ht="14.25" x14ac:dyDescent="0.15">
      <c r="C64" s="124" t="s">
        <v>917</v>
      </c>
      <c r="D64" s="125"/>
      <c r="E64" s="125"/>
      <c r="F64" s="125"/>
      <c r="G64" s="125"/>
      <c r="H64" s="125"/>
      <c r="I64" s="125"/>
      <c r="J64" s="126"/>
      <c r="AG64" s="27"/>
    </row>
    <row r="65" spans="3:33" x14ac:dyDescent="0.15">
      <c r="C65" s="127"/>
      <c r="D65" s="128"/>
      <c r="E65" s="128"/>
      <c r="F65" s="128"/>
      <c r="G65" s="128"/>
      <c r="H65" s="128"/>
      <c r="I65" s="128"/>
      <c r="J65" s="129"/>
    </row>
    <row r="66" spans="3:33" x14ac:dyDescent="0.15">
      <c r="C66" s="412" t="str">
        <f>IF($AO$8=0,"",VLOOKUP($AO$9,$BL$2:$BM$3,2,FALSE))</f>
        <v/>
      </c>
      <c r="D66" s="413"/>
      <c r="E66" s="413"/>
      <c r="F66" s="413"/>
      <c r="G66" s="413"/>
      <c r="H66" s="413"/>
      <c r="I66" s="413"/>
      <c r="J66" s="414"/>
      <c r="AG66" s="2"/>
    </row>
    <row r="67" spans="3:33" x14ac:dyDescent="0.15">
      <c r="C67" s="415"/>
      <c r="D67" s="416"/>
      <c r="E67" s="416"/>
      <c r="F67" s="416"/>
      <c r="G67" s="416"/>
      <c r="H67" s="416"/>
      <c r="I67" s="416"/>
      <c r="J67" s="417"/>
      <c r="K67" s="26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G67" s="2"/>
    </row>
    <row r="68" spans="3:33" x14ac:dyDescent="0.15">
      <c r="C68" s="415"/>
      <c r="D68" s="416"/>
      <c r="E68" s="416"/>
      <c r="F68" s="416"/>
      <c r="G68" s="416"/>
      <c r="H68" s="416"/>
      <c r="I68" s="416"/>
      <c r="J68" s="417"/>
      <c r="K68" s="25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G68" s="2"/>
    </row>
    <row r="69" spans="3:33" x14ac:dyDescent="0.15">
      <c r="C69" s="415"/>
      <c r="D69" s="416"/>
      <c r="E69" s="416"/>
      <c r="F69" s="416"/>
      <c r="G69" s="416"/>
      <c r="H69" s="416"/>
      <c r="I69" s="416"/>
      <c r="J69" s="417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G69" s="2"/>
    </row>
    <row r="70" spans="3:33" x14ac:dyDescent="0.15">
      <c r="C70" s="415"/>
      <c r="D70" s="416"/>
      <c r="E70" s="416"/>
      <c r="F70" s="416"/>
      <c r="G70" s="416"/>
      <c r="H70" s="416"/>
      <c r="I70" s="416"/>
      <c r="J70" s="417"/>
      <c r="K70" s="26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G70" s="1"/>
    </row>
    <row r="71" spans="3:33" x14ac:dyDescent="0.15">
      <c r="C71" s="415"/>
      <c r="D71" s="416"/>
      <c r="E71" s="416"/>
      <c r="F71" s="416"/>
      <c r="G71" s="416"/>
      <c r="H71" s="416"/>
      <c r="I71" s="416"/>
      <c r="J71" s="417"/>
      <c r="K71" s="26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3:33" ht="14.25" thickBot="1" x14ac:dyDescent="0.2">
      <c r="C72" s="418"/>
      <c r="D72" s="419"/>
      <c r="E72" s="419"/>
      <c r="F72" s="419"/>
      <c r="G72" s="419"/>
      <c r="H72" s="419"/>
      <c r="I72" s="419"/>
      <c r="J72" s="420"/>
      <c r="K72" s="26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3:33" x14ac:dyDescent="0.15">
      <c r="C73" s="26"/>
      <c r="D73" s="26"/>
      <c r="E73" s="26"/>
      <c r="F73" s="26"/>
      <c r="G73" s="26"/>
      <c r="H73" s="26"/>
      <c r="I73" s="26"/>
      <c r="J73" s="26"/>
      <c r="K73" s="26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3:33" x14ac:dyDescent="0.15">
      <c r="C74" s="26"/>
      <c r="D74" s="26"/>
      <c r="E74" s="26"/>
      <c r="F74" s="26"/>
      <c r="G74" s="26"/>
      <c r="H74" s="26"/>
      <c r="I74" s="26"/>
      <c r="J74" s="26"/>
      <c r="K74" s="26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3:33" x14ac:dyDescent="0.15">
      <c r="C75" s="26"/>
      <c r="D75" s="26"/>
      <c r="E75" s="26"/>
      <c r="F75" s="26"/>
      <c r="G75" s="26"/>
      <c r="H75" s="26"/>
      <c r="I75" s="26"/>
      <c r="J75" s="26"/>
      <c r="K75" s="26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3:33" x14ac:dyDescent="0.15">
      <c r="C76" s="26"/>
      <c r="D76" s="26"/>
      <c r="E76" s="26"/>
      <c r="F76" s="26"/>
      <c r="G76" s="26"/>
      <c r="H76" s="26"/>
      <c r="I76" s="26"/>
      <c r="J76" s="26"/>
      <c r="K76" s="26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3:33" x14ac:dyDescent="0.15"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3:33" x14ac:dyDescent="0.15"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3:33" x14ac:dyDescent="0.15"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3:33" x14ac:dyDescent="0.15"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3:26" x14ac:dyDescent="0.15"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</sheetData>
  <sheetProtection password="CC21" sheet="1" objects="1" scenarios="1"/>
  <mergeCells count="96">
    <mergeCell ref="W55:W58"/>
    <mergeCell ref="X55:Z58"/>
    <mergeCell ref="C59:D62"/>
    <mergeCell ref="E59:H59"/>
    <mergeCell ref="I59:J59"/>
    <mergeCell ref="L59:O59"/>
    <mergeCell ref="P59:Z59"/>
    <mergeCell ref="E60:Z62"/>
    <mergeCell ref="C55:D58"/>
    <mergeCell ref="E55:O58"/>
    <mergeCell ref="P55:Q58"/>
    <mergeCell ref="R55:S58"/>
    <mergeCell ref="T55:T58"/>
    <mergeCell ref="U55:V58"/>
    <mergeCell ref="J46:N48"/>
    <mergeCell ref="O46:O48"/>
    <mergeCell ref="C49:O50"/>
    <mergeCell ref="C51:D54"/>
    <mergeCell ref="E51:O54"/>
    <mergeCell ref="C45:D48"/>
    <mergeCell ref="E45:H45"/>
    <mergeCell ref="I45:O45"/>
    <mergeCell ref="E46:H48"/>
    <mergeCell ref="I46:I48"/>
    <mergeCell ref="T41:T44"/>
    <mergeCell ref="U41:V44"/>
    <mergeCell ref="W41:W44"/>
    <mergeCell ref="X41:Z44"/>
    <mergeCell ref="E42:O44"/>
    <mergeCell ref="R41:S44"/>
    <mergeCell ref="C41:D44"/>
    <mergeCell ref="E41:H41"/>
    <mergeCell ref="I41:J41"/>
    <mergeCell ref="L41:O41"/>
    <mergeCell ref="P41:Q44"/>
    <mergeCell ref="E30:F31"/>
    <mergeCell ref="G30:G31"/>
    <mergeCell ref="H30:H31"/>
    <mergeCell ref="I30:I31"/>
    <mergeCell ref="C31:D31"/>
    <mergeCell ref="J35:N35"/>
    <mergeCell ref="C37:D40"/>
    <mergeCell ref="E37:I40"/>
    <mergeCell ref="J37:N40"/>
    <mergeCell ref="E36:I36"/>
    <mergeCell ref="J36:N36"/>
    <mergeCell ref="C35:D36"/>
    <mergeCell ref="E35:I35"/>
    <mergeCell ref="J30:J31"/>
    <mergeCell ref="K30:K31"/>
    <mergeCell ref="C4:Z4"/>
    <mergeCell ref="C7:H10"/>
    <mergeCell ref="D11:J12"/>
    <mergeCell ref="C15:D16"/>
    <mergeCell ref="E15:F16"/>
    <mergeCell ref="G15:G16"/>
    <mergeCell ref="H15:H16"/>
    <mergeCell ref="I15:I16"/>
    <mergeCell ref="J15:J16"/>
    <mergeCell ref="R5:Z19"/>
    <mergeCell ref="I18:I19"/>
    <mergeCell ref="J18:J19"/>
    <mergeCell ref="K18:K19"/>
    <mergeCell ref="C30:D30"/>
    <mergeCell ref="Y35:Z36"/>
    <mergeCell ref="O35:Q36"/>
    <mergeCell ref="O37:Q40"/>
    <mergeCell ref="W37:W40"/>
    <mergeCell ref="K15:K16"/>
    <mergeCell ref="C22:N24"/>
    <mergeCell ref="O22:Z24"/>
    <mergeCell ref="C18:D19"/>
    <mergeCell ref="E18:F19"/>
    <mergeCell ref="G18:G19"/>
    <mergeCell ref="H18:H19"/>
    <mergeCell ref="C26:G26"/>
    <mergeCell ref="R26:V26"/>
    <mergeCell ref="C28:D29"/>
    <mergeCell ref="E28:K29"/>
    <mergeCell ref="R28:T29"/>
    <mergeCell ref="C64:J65"/>
    <mergeCell ref="C66:J72"/>
    <mergeCell ref="U28:V29"/>
    <mergeCell ref="W28:Z29"/>
    <mergeCell ref="P51:Q54"/>
    <mergeCell ref="R51:Z54"/>
    <mergeCell ref="R30:T31"/>
    <mergeCell ref="U30:Z31"/>
    <mergeCell ref="Z37:Z40"/>
    <mergeCell ref="R37:S40"/>
    <mergeCell ref="T37:T40"/>
    <mergeCell ref="U37:U40"/>
    <mergeCell ref="V37:V40"/>
    <mergeCell ref="R35:X36"/>
    <mergeCell ref="X37:X40"/>
    <mergeCell ref="Y37:Y40"/>
  </mergeCells>
  <phoneticPr fontId="3"/>
  <dataValidations count="11">
    <dataValidation type="list" allowBlank="1" showInputMessage="1" showErrorMessage="1" sqref="J30:J31 W37:W40 J15:J20">
      <formula1>INDIRECT("日")</formula1>
    </dataValidation>
    <dataValidation type="list" allowBlank="1" showInputMessage="1" showErrorMessage="1" sqref="H30:H31 U37:U40 H15:H20">
      <formula1>INDIRECT("月")</formula1>
    </dataValidation>
    <dataValidation type="list" allowBlank="1" showInputMessage="1" showErrorMessage="1" sqref="O22:Z24">
      <formula1>INDIRECT("段位移行選択")</formula1>
    </dataValidation>
    <dataValidation type="list" imeMode="off" allowBlank="1" showInputMessage="1" sqref="U30:Z31">
      <formula1>INDIRECT("神空会員番号")</formula1>
    </dataValidation>
    <dataValidation type="list" allowBlank="1" showInputMessage="1" showErrorMessage="1" sqref="E46:H48">
      <formula1>INDIRECT("級段位")</formula1>
    </dataValidation>
    <dataValidation type="list" allowBlank="1" showInputMessage="1" showErrorMessage="1" sqref="R37:S40 E30:F31 E15:F16 E18:F19">
      <formula1>INDIRECT("西暦")</formula1>
    </dataValidation>
    <dataValidation type="list" allowBlank="1" showInputMessage="1" showErrorMessage="1" sqref="O37:Q40">
      <formula1>INDIRECT("性別")</formula1>
    </dataValidation>
    <dataValidation type="list" imeMode="off" allowBlank="1" showInputMessage="1" showErrorMessage="1" sqref="U28:V29">
      <formula1>INDIRECT("神空団体ID")</formula1>
    </dataValidation>
    <dataValidation imeMode="off" allowBlank="1" showInputMessage="1" sqref="R30"/>
    <dataValidation type="list" allowBlank="1" showInputMessage="1" showErrorMessage="1" sqref="E17:F17 E20:F20">
      <formula1>INDIRECT("年度")</formula1>
    </dataValidation>
    <dataValidation imeMode="off" allowBlank="1" showInputMessage="1" showErrorMessage="1" sqref="W28:Z29"/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Footer>&amp;L&amp;F&amp;R&amp;A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O61"/>
  <sheetViews>
    <sheetView topLeftCell="D1" zoomScaleNormal="100" workbookViewId="0">
      <selection activeCell="D8" sqref="D8"/>
    </sheetView>
  </sheetViews>
  <sheetFormatPr defaultRowHeight="13.5" x14ac:dyDescent="0.15"/>
  <cols>
    <col min="1" max="3" width="0" hidden="1" customWidth="1"/>
  </cols>
  <sheetData>
    <row r="2" spans="1:15" ht="14.25" thickBot="1" x14ac:dyDescent="0.2"/>
    <row r="3" spans="1:15" ht="14.25" thickTop="1" x14ac:dyDescent="0.15">
      <c r="E3" s="481" t="s">
        <v>531</v>
      </c>
      <c r="F3" s="482"/>
      <c r="G3" s="482"/>
      <c r="H3" s="482"/>
      <c r="I3" s="482"/>
      <c r="J3" s="482"/>
      <c r="K3" s="482"/>
      <c r="L3" s="482"/>
      <c r="M3" s="482"/>
      <c r="N3" s="483"/>
    </row>
    <row r="4" spans="1:15" x14ac:dyDescent="0.15">
      <c r="E4" s="484"/>
      <c r="F4" s="485"/>
      <c r="G4" s="485"/>
      <c r="H4" s="485"/>
      <c r="I4" s="485"/>
      <c r="J4" s="485"/>
      <c r="K4" s="485"/>
      <c r="L4" s="485"/>
      <c r="M4" s="485"/>
      <c r="N4" s="486"/>
    </row>
    <row r="5" spans="1:15" x14ac:dyDescent="0.15">
      <c r="E5" s="484"/>
      <c r="F5" s="485"/>
      <c r="G5" s="485"/>
      <c r="H5" s="485"/>
      <c r="I5" s="485"/>
      <c r="J5" s="485"/>
      <c r="K5" s="485"/>
      <c r="L5" s="485"/>
      <c r="M5" s="485"/>
      <c r="N5" s="486"/>
    </row>
    <row r="6" spans="1:15" x14ac:dyDescent="0.15">
      <c r="E6" s="484"/>
      <c r="F6" s="485"/>
      <c r="G6" s="485"/>
      <c r="H6" s="485"/>
      <c r="I6" s="485"/>
      <c r="J6" s="485"/>
      <c r="K6" s="485"/>
      <c r="L6" s="485"/>
      <c r="M6" s="485"/>
      <c r="N6" s="486"/>
    </row>
    <row r="7" spans="1:15" ht="14.25" thickBot="1" x14ac:dyDescent="0.2">
      <c r="A7" t="s">
        <v>537</v>
      </c>
      <c r="E7" s="487"/>
      <c r="F7" s="488"/>
      <c r="G7" s="488"/>
      <c r="H7" s="488"/>
      <c r="I7" s="488"/>
      <c r="J7" s="488"/>
      <c r="K7" s="488"/>
      <c r="L7" s="488"/>
      <c r="M7" s="488"/>
      <c r="N7" s="489"/>
    </row>
    <row r="8" spans="1:15" ht="21.75" thickTop="1" x14ac:dyDescent="0.15">
      <c r="A8" s="75" t="s">
        <v>535</v>
      </c>
      <c r="B8" s="75"/>
      <c r="C8" s="75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1:15" ht="21" x14ac:dyDescent="0.15">
      <c r="A9" s="75"/>
      <c r="B9" s="75" t="s">
        <v>536</v>
      </c>
      <c r="C9" s="75"/>
      <c r="E9" s="78"/>
      <c r="F9" s="78"/>
      <c r="G9" s="78"/>
      <c r="H9" s="78"/>
      <c r="I9" s="78"/>
      <c r="J9" s="78"/>
      <c r="K9" s="78"/>
      <c r="L9" s="78"/>
      <c r="M9" s="78"/>
      <c r="N9" s="78"/>
    </row>
    <row r="10" spans="1:15" x14ac:dyDescent="0.15">
      <c r="D10" s="60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60"/>
    </row>
    <row r="11" spans="1:15" x14ac:dyDescent="0.15"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</row>
    <row r="12" spans="1:15" ht="14.25" thickBot="1" x14ac:dyDescent="0.2"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</row>
    <row r="13" spans="1:15" ht="13.15" customHeight="1" thickTop="1" x14ac:dyDescent="0.15">
      <c r="A13" t="s">
        <v>538</v>
      </c>
      <c r="D13" s="463" t="s">
        <v>563</v>
      </c>
      <c r="E13" s="464"/>
      <c r="F13" s="464"/>
      <c r="G13" s="464"/>
      <c r="H13" s="464"/>
      <c r="I13" s="464"/>
      <c r="J13" s="464"/>
      <c r="K13" s="464"/>
      <c r="L13" s="464"/>
      <c r="M13" s="464"/>
      <c r="N13" s="464"/>
      <c r="O13" s="465"/>
    </row>
    <row r="14" spans="1:15" x14ac:dyDescent="0.15">
      <c r="A14" t="s">
        <v>539</v>
      </c>
      <c r="D14" s="466"/>
      <c r="E14" s="467"/>
      <c r="F14" s="467"/>
      <c r="G14" s="467"/>
      <c r="H14" s="467"/>
      <c r="I14" s="467"/>
      <c r="J14" s="467"/>
      <c r="K14" s="467"/>
      <c r="L14" s="467"/>
      <c r="M14" s="467"/>
      <c r="N14" s="467"/>
      <c r="O14" s="468"/>
    </row>
    <row r="15" spans="1:15" x14ac:dyDescent="0.15">
      <c r="A15" t="s">
        <v>540</v>
      </c>
      <c r="D15" s="466"/>
      <c r="E15" s="467"/>
      <c r="F15" s="467"/>
      <c r="G15" s="467"/>
      <c r="H15" s="467"/>
      <c r="I15" s="467"/>
      <c r="J15" s="467"/>
      <c r="K15" s="467"/>
      <c r="L15" s="467"/>
      <c r="M15" s="467"/>
      <c r="N15" s="467"/>
      <c r="O15" s="468"/>
    </row>
    <row r="16" spans="1:15" x14ac:dyDescent="0.15">
      <c r="D16" s="466"/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68"/>
    </row>
    <row r="17" spans="1:15" x14ac:dyDescent="0.15">
      <c r="D17" s="466"/>
      <c r="E17" s="467"/>
      <c r="F17" s="467"/>
      <c r="G17" s="467"/>
      <c r="H17" s="467"/>
      <c r="I17" s="467"/>
      <c r="J17" s="467"/>
      <c r="K17" s="467"/>
      <c r="L17" s="467"/>
      <c r="M17" s="467"/>
      <c r="N17" s="467"/>
      <c r="O17" s="468"/>
    </row>
    <row r="18" spans="1:15" x14ac:dyDescent="0.15">
      <c r="A18" t="s">
        <v>542</v>
      </c>
      <c r="D18" s="466"/>
      <c r="E18" s="467"/>
      <c r="F18" s="467"/>
      <c r="G18" s="467"/>
      <c r="H18" s="467"/>
      <c r="I18" s="467"/>
      <c r="J18" s="467"/>
      <c r="K18" s="467"/>
      <c r="L18" s="467"/>
      <c r="M18" s="467"/>
      <c r="N18" s="467"/>
      <c r="O18" s="468"/>
    </row>
    <row r="19" spans="1:15" x14ac:dyDescent="0.15">
      <c r="A19" t="s">
        <v>541</v>
      </c>
      <c r="D19" s="466"/>
      <c r="E19" s="467"/>
      <c r="F19" s="467"/>
      <c r="G19" s="467"/>
      <c r="H19" s="467"/>
      <c r="I19" s="467"/>
      <c r="J19" s="467"/>
      <c r="K19" s="467"/>
      <c r="L19" s="467"/>
      <c r="M19" s="467"/>
      <c r="N19" s="467"/>
      <c r="O19" s="468"/>
    </row>
    <row r="20" spans="1:15" x14ac:dyDescent="0.15">
      <c r="A20" t="s">
        <v>543</v>
      </c>
      <c r="D20" s="466"/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468"/>
    </row>
    <row r="21" spans="1:15" x14ac:dyDescent="0.15">
      <c r="D21" s="466"/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8"/>
    </row>
    <row r="22" spans="1:15" x14ac:dyDescent="0.15">
      <c r="D22" s="466"/>
      <c r="E22" s="467"/>
      <c r="F22" s="467"/>
      <c r="G22" s="467"/>
      <c r="H22" s="467"/>
      <c r="I22" s="467"/>
      <c r="J22" s="467"/>
      <c r="K22" s="467"/>
      <c r="L22" s="467"/>
      <c r="M22" s="467"/>
      <c r="N22" s="467"/>
      <c r="O22" s="468"/>
    </row>
    <row r="23" spans="1:15" x14ac:dyDescent="0.15">
      <c r="D23" s="466"/>
      <c r="E23" s="467"/>
      <c r="F23" s="467"/>
      <c r="G23" s="467"/>
      <c r="H23" s="467"/>
      <c r="I23" s="467"/>
      <c r="J23" s="467"/>
      <c r="K23" s="467"/>
      <c r="L23" s="467"/>
      <c r="M23" s="467"/>
      <c r="N23" s="467"/>
      <c r="O23" s="468"/>
    </row>
    <row r="24" spans="1:15" x14ac:dyDescent="0.15">
      <c r="D24" s="466"/>
      <c r="E24" s="467"/>
      <c r="F24" s="467"/>
      <c r="G24" s="467"/>
      <c r="H24" s="467"/>
      <c r="I24" s="467"/>
      <c r="J24" s="467"/>
      <c r="K24" s="467"/>
      <c r="L24" s="467"/>
      <c r="M24" s="467"/>
      <c r="N24" s="467"/>
      <c r="O24" s="468"/>
    </row>
    <row r="25" spans="1:15" x14ac:dyDescent="0.15">
      <c r="D25" s="466"/>
      <c r="E25" s="467"/>
      <c r="F25" s="467"/>
      <c r="G25" s="467"/>
      <c r="H25" s="467"/>
      <c r="I25" s="467"/>
      <c r="J25" s="467"/>
      <c r="K25" s="467"/>
      <c r="L25" s="467"/>
      <c r="M25" s="467"/>
      <c r="N25" s="467"/>
      <c r="O25" s="468"/>
    </row>
    <row r="26" spans="1:15" x14ac:dyDescent="0.15">
      <c r="D26" s="466"/>
      <c r="E26" s="467"/>
      <c r="F26" s="467"/>
      <c r="G26" s="467"/>
      <c r="H26" s="467"/>
      <c r="I26" s="467"/>
      <c r="J26" s="467"/>
      <c r="K26" s="467"/>
      <c r="L26" s="467"/>
      <c r="M26" s="467"/>
      <c r="N26" s="467"/>
      <c r="O26" s="468"/>
    </row>
    <row r="27" spans="1:15" x14ac:dyDescent="0.15">
      <c r="D27" s="466"/>
      <c r="E27" s="467"/>
      <c r="F27" s="467"/>
      <c r="G27" s="467"/>
      <c r="H27" s="467"/>
      <c r="I27" s="467"/>
      <c r="J27" s="467"/>
      <c r="K27" s="467"/>
      <c r="L27" s="467"/>
      <c r="M27" s="467"/>
      <c r="N27" s="467"/>
      <c r="O27" s="468"/>
    </row>
    <row r="28" spans="1:15" x14ac:dyDescent="0.15">
      <c r="D28" s="466"/>
      <c r="E28" s="467"/>
      <c r="F28" s="467"/>
      <c r="G28" s="467"/>
      <c r="H28" s="467"/>
      <c r="I28" s="467"/>
      <c r="J28" s="467"/>
      <c r="K28" s="467"/>
      <c r="L28" s="467"/>
      <c r="M28" s="467"/>
      <c r="N28" s="467"/>
      <c r="O28" s="468"/>
    </row>
    <row r="29" spans="1:15" x14ac:dyDescent="0.15">
      <c r="D29" s="466"/>
      <c r="E29" s="467"/>
      <c r="F29" s="467"/>
      <c r="G29" s="467"/>
      <c r="H29" s="467"/>
      <c r="I29" s="467"/>
      <c r="J29" s="467"/>
      <c r="K29" s="467"/>
      <c r="L29" s="467"/>
      <c r="M29" s="467"/>
      <c r="N29" s="467"/>
      <c r="O29" s="468"/>
    </row>
    <row r="30" spans="1:15" x14ac:dyDescent="0.15">
      <c r="D30" s="466"/>
      <c r="E30" s="467"/>
      <c r="F30" s="467"/>
      <c r="G30" s="467"/>
      <c r="H30" s="467"/>
      <c r="I30" s="467"/>
      <c r="J30" s="467"/>
      <c r="K30" s="467"/>
      <c r="L30" s="467"/>
      <c r="M30" s="467"/>
      <c r="N30" s="467"/>
      <c r="O30" s="468"/>
    </row>
    <row r="31" spans="1:15" x14ac:dyDescent="0.15">
      <c r="D31" s="466"/>
      <c r="E31" s="467"/>
      <c r="F31" s="467"/>
      <c r="G31" s="467"/>
      <c r="H31" s="467"/>
      <c r="I31" s="467"/>
      <c r="J31" s="467"/>
      <c r="K31" s="467"/>
      <c r="L31" s="467"/>
      <c r="M31" s="467"/>
      <c r="N31" s="467"/>
      <c r="O31" s="468"/>
    </row>
    <row r="32" spans="1:15" x14ac:dyDescent="0.15">
      <c r="D32" s="466"/>
      <c r="E32" s="467"/>
      <c r="F32" s="467"/>
      <c r="G32" s="467"/>
      <c r="H32" s="467"/>
      <c r="I32" s="467"/>
      <c r="J32" s="467"/>
      <c r="K32" s="467"/>
      <c r="L32" s="467"/>
      <c r="M32" s="467"/>
      <c r="N32" s="467"/>
      <c r="O32" s="468"/>
    </row>
    <row r="33" spans="4:15" ht="14.25" thickBot="1" x14ac:dyDescent="0.2">
      <c r="D33" s="469"/>
      <c r="E33" s="470"/>
      <c r="F33" s="470"/>
      <c r="G33" s="470"/>
      <c r="H33" s="470"/>
      <c r="I33" s="470"/>
      <c r="J33" s="470"/>
      <c r="K33" s="470"/>
      <c r="L33" s="470"/>
      <c r="M33" s="470"/>
      <c r="N33" s="470"/>
      <c r="O33" s="471"/>
    </row>
    <row r="34" spans="4:15" ht="14.25" thickTop="1" x14ac:dyDescent="0.15"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</row>
    <row r="35" spans="4:15" x14ac:dyDescent="0.15"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</row>
    <row r="36" spans="4:15" x14ac:dyDescent="0.15"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</row>
    <row r="37" spans="4:15" x14ac:dyDescent="0.15"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</row>
    <row r="38" spans="4:15" x14ac:dyDescent="0.15"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</row>
    <row r="39" spans="4:15" ht="14.25" thickBot="1" x14ac:dyDescent="0.2"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</row>
    <row r="40" spans="4:15" ht="14.25" thickTop="1" x14ac:dyDescent="0.15">
      <c r="D40" s="472" t="s">
        <v>564</v>
      </c>
      <c r="E40" s="473"/>
      <c r="F40" s="473"/>
      <c r="G40" s="473"/>
      <c r="H40" s="473"/>
      <c r="I40" s="473"/>
      <c r="J40" s="473"/>
      <c r="K40" s="473"/>
      <c r="L40" s="473"/>
      <c r="M40" s="473"/>
      <c r="N40" s="473"/>
      <c r="O40" s="474"/>
    </row>
    <row r="41" spans="4:15" x14ac:dyDescent="0.15">
      <c r="D41" s="475"/>
      <c r="E41" s="476"/>
      <c r="F41" s="476"/>
      <c r="G41" s="476"/>
      <c r="H41" s="476"/>
      <c r="I41" s="476"/>
      <c r="J41" s="476"/>
      <c r="K41" s="476"/>
      <c r="L41" s="476"/>
      <c r="M41" s="476"/>
      <c r="N41" s="476"/>
      <c r="O41" s="477"/>
    </row>
    <row r="42" spans="4:15" x14ac:dyDescent="0.15">
      <c r="D42" s="475"/>
      <c r="E42" s="476"/>
      <c r="F42" s="476"/>
      <c r="G42" s="476"/>
      <c r="H42" s="476"/>
      <c r="I42" s="476"/>
      <c r="J42" s="476"/>
      <c r="K42" s="476"/>
      <c r="L42" s="476"/>
      <c r="M42" s="476"/>
      <c r="N42" s="476"/>
      <c r="O42" s="477"/>
    </row>
    <row r="43" spans="4:15" x14ac:dyDescent="0.15">
      <c r="D43" s="475"/>
      <c r="E43" s="476"/>
      <c r="F43" s="476"/>
      <c r="G43" s="476"/>
      <c r="H43" s="476"/>
      <c r="I43" s="476"/>
      <c r="J43" s="476"/>
      <c r="K43" s="476"/>
      <c r="L43" s="476"/>
      <c r="M43" s="476"/>
      <c r="N43" s="476"/>
      <c r="O43" s="477"/>
    </row>
    <row r="44" spans="4:15" x14ac:dyDescent="0.15">
      <c r="D44" s="475"/>
      <c r="E44" s="476"/>
      <c r="F44" s="476"/>
      <c r="G44" s="476"/>
      <c r="H44" s="476"/>
      <c r="I44" s="476"/>
      <c r="J44" s="476"/>
      <c r="K44" s="476"/>
      <c r="L44" s="476"/>
      <c r="M44" s="476"/>
      <c r="N44" s="476"/>
      <c r="O44" s="477"/>
    </row>
    <row r="45" spans="4:15" x14ac:dyDescent="0.15">
      <c r="D45" s="475"/>
      <c r="E45" s="476"/>
      <c r="F45" s="476"/>
      <c r="G45" s="476"/>
      <c r="H45" s="476"/>
      <c r="I45" s="476"/>
      <c r="J45" s="476"/>
      <c r="K45" s="476"/>
      <c r="L45" s="476"/>
      <c r="M45" s="476"/>
      <c r="N45" s="476"/>
      <c r="O45" s="477"/>
    </row>
    <row r="46" spans="4:15" x14ac:dyDescent="0.15">
      <c r="D46" s="475"/>
      <c r="E46" s="476"/>
      <c r="F46" s="476"/>
      <c r="G46" s="476"/>
      <c r="H46" s="476"/>
      <c r="I46" s="476"/>
      <c r="J46" s="476"/>
      <c r="K46" s="476"/>
      <c r="L46" s="476"/>
      <c r="M46" s="476"/>
      <c r="N46" s="476"/>
      <c r="O46" s="477"/>
    </row>
    <row r="47" spans="4:15" x14ac:dyDescent="0.15">
      <c r="D47" s="475"/>
      <c r="E47" s="476"/>
      <c r="F47" s="476"/>
      <c r="G47" s="476"/>
      <c r="H47" s="476"/>
      <c r="I47" s="476"/>
      <c r="J47" s="476"/>
      <c r="K47" s="476"/>
      <c r="L47" s="476"/>
      <c r="M47" s="476"/>
      <c r="N47" s="476"/>
      <c r="O47" s="477"/>
    </row>
    <row r="48" spans="4:15" x14ac:dyDescent="0.15">
      <c r="D48" s="475"/>
      <c r="E48" s="476"/>
      <c r="F48" s="476"/>
      <c r="G48" s="476"/>
      <c r="H48" s="476"/>
      <c r="I48" s="476"/>
      <c r="J48" s="476"/>
      <c r="K48" s="476"/>
      <c r="L48" s="476"/>
      <c r="M48" s="476"/>
      <c r="N48" s="476"/>
      <c r="O48" s="477"/>
    </row>
    <row r="49" spans="4:15" x14ac:dyDescent="0.15">
      <c r="D49" s="475"/>
      <c r="E49" s="476"/>
      <c r="F49" s="476"/>
      <c r="G49" s="476"/>
      <c r="H49" s="476"/>
      <c r="I49" s="476"/>
      <c r="J49" s="476"/>
      <c r="K49" s="476"/>
      <c r="L49" s="476"/>
      <c r="M49" s="476"/>
      <c r="N49" s="476"/>
      <c r="O49" s="477"/>
    </row>
    <row r="50" spans="4:15" x14ac:dyDescent="0.15">
      <c r="D50" s="475"/>
      <c r="E50" s="476"/>
      <c r="F50" s="476"/>
      <c r="G50" s="476"/>
      <c r="H50" s="476"/>
      <c r="I50" s="476"/>
      <c r="J50" s="476"/>
      <c r="K50" s="476"/>
      <c r="L50" s="476"/>
      <c r="M50" s="476"/>
      <c r="N50" s="476"/>
      <c r="O50" s="477"/>
    </row>
    <row r="51" spans="4:15" x14ac:dyDescent="0.15">
      <c r="D51" s="475"/>
      <c r="E51" s="476"/>
      <c r="F51" s="476"/>
      <c r="G51" s="476"/>
      <c r="H51" s="476"/>
      <c r="I51" s="476"/>
      <c r="J51" s="476"/>
      <c r="K51" s="476"/>
      <c r="L51" s="476"/>
      <c r="M51" s="476"/>
      <c r="N51" s="476"/>
      <c r="O51" s="477"/>
    </row>
    <row r="52" spans="4:15" x14ac:dyDescent="0.15">
      <c r="D52" s="475"/>
      <c r="E52" s="476"/>
      <c r="F52" s="476"/>
      <c r="G52" s="476"/>
      <c r="H52" s="476"/>
      <c r="I52" s="476"/>
      <c r="J52" s="476"/>
      <c r="K52" s="476"/>
      <c r="L52" s="476"/>
      <c r="M52" s="476"/>
      <c r="N52" s="476"/>
      <c r="O52" s="477"/>
    </row>
    <row r="53" spans="4:15" x14ac:dyDescent="0.15">
      <c r="D53" s="475"/>
      <c r="E53" s="476"/>
      <c r="F53" s="476"/>
      <c r="G53" s="476"/>
      <c r="H53" s="476"/>
      <c r="I53" s="476"/>
      <c r="J53" s="476"/>
      <c r="K53" s="476"/>
      <c r="L53" s="476"/>
      <c r="M53" s="476"/>
      <c r="N53" s="476"/>
      <c r="O53" s="477"/>
    </row>
    <row r="54" spans="4:15" x14ac:dyDescent="0.15">
      <c r="D54" s="475"/>
      <c r="E54" s="476"/>
      <c r="F54" s="476"/>
      <c r="G54" s="476"/>
      <c r="H54" s="476"/>
      <c r="I54" s="476"/>
      <c r="J54" s="476"/>
      <c r="K54" s="476"/>
      <c r="L54" s="476"/>
      <c r="M54" s="476"/>
      <c r="N54" s="476"/>
      <c r="O54" s="477"/>
    </row>
    <row r="55" spans="4:15" x14ac:dyDescent="0.15">
      <c r="D55" s="475"/>
      <c r="E55" s="476"/>
      <c r="F55" s="476"/>
      <c r="G55" s="476"/>
      <c r="H55" s="476"/>
      <c r="I55" s="476"/>
      <c r="J55" s="476"/>
      <c r="K55" s="476"/>
      <c r="L55" s="476"/>
      <c r="M55" s="476"/>
      <c r="N55" s="476"/>
      <c r="O55" s="477"/>
    </row>
    <row r="56" spans="4:15" x14ac:dyDescent="0.15">
      <c r="D56" s="475"/>
      <c r="E56" s="476"/>
      <c r="F56" s="476"/>
      <c r="G56" s="476"/>
      <c r="H56" s="476"/>
      <c r="I56" s="476"/>
      <c r="J56" s="476"/>
      <c r="K56" s="476"/>
      <c r="L56" s="476"/>
      <c r="M56" s="476"/>
      <c r="N56" s="476"/>
      <c r="O56" s="477"/>
    </row>
    <row r="57" spans="4:15" x14ac:dyDescent="0.15">
      <c r="D57" s="475"/>
      <c r="E57" s="476"/>
      <c r="F57" s="476"/>
      <c r="G57" s="476"/>
      <c r="H57" s="476"/>
      <c r="I57" s="476"/>
      <c r="J57" s="476"/>
      <c r="K57" s="476"/>
      <c r="L57" s="476"/>
      <c r="M57" s="476"/>
      <c r="N57" s="476"/>
      <c r="O57" s="477"/>
    </row>
    <row r="58" spans="4:15" x14ac:dyDescent="0.15">
      <c r="D58" s="475"/>
      <c r="E58" s="476"/>
      <c r="F58" s="476"/>
      <c r="G58" s="476"/>
      <c r="H58" s="476"/>
      <c r="I58" s="476"/>
      <c r="J58" s="476"/>
      <c r="K58" s="476"/>
      <c r="L58" s="476"/>
      <c r="M58" s="476"/>
      <c r="N58" s="476"/>
      <c r="O58" s="477"/>
    </row>
    <row r="59" spans="4:15" x14ac:dyDescent="0.15">
      <c r="D59" s="475"/>
      <c r="E59" s="476"/>
      <c r="F59" s="476"/>
      <c r="G59" s="476"/>
      <c r="H59" s="476"/>
      <c r="I59" s="476"/>
      <c r="J59" s="476"/>
      <c r="K59" s="476"/>
      <c r="L59" s="476"/>
      <c r="M59" s="476"/>
      <c r="N59" s="476"/>
      <c r="O59" s="477"/>
    </row>
    <row r="60" spans="4:15" ht="14.25" thickBot="1" x14ac:dyDescent="0.2">
      <c r="D60" s="478"/>
      <c r="E60" s="479"/>
      <c r="F60" s="479"/>
      <c r="G60" s="479"/>
      <c r="H60" s="479"/>
      <c r="I60" s="479"/>
      <c r="J60" s="479"/>
      <c r="K60" s="479"/>
      <c r="L60" s="479"/>
      <c r="M60" s="479"/>
      <c r="N60" s="479"/>
      <c r="O60" s="480"/>
    </row>
    <row r="61" spans="4:15" ht="14.25" thickTop="1" x14ac:dyDescent="0.15"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</row>
  </sheetData>
  <mergeCells count="3">
    <mergeCell ref="D13:O33"/>
    <mergeCell ref="D40:O60"/>
    <mergeCell ref="E3:N7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orientation="portrait" horizontalDpi="4294967293" r:id="rId1"/>
  <headerFoot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9"/>
  <sheetViews>
    <sheetView topLeftCell="A91" workbookViewId="0">
      <selection activeCell="A95" sqref="A95"/>
    </sheetView>
  </sheetViews>
  <sheetFormatPr defaultRowHeight="13.5" x14ac:dyDescent="0.15"/>
  <sheetData>
    <row r="1" spans="1:1" x14ac:dyDescent="0.15">
      <c r="A1" t="s">
        <v>938</v>
      </c>
    </row>
    <row r="4" spans="1:1" x14ac:dyDescent="0.15">
      <c r="A4" t="s">
        <v>939</v>
      </c>
    </row>
    <row r="6" spans="1:1" x14ac:dyDescent="0.15">
      <c r="A6" t="s">
        <v>940</v>
      </c>
    </row>
    <row r="8" spans="1:1" x14ac:dyDescent="0.15">
      <c r="A8" t="s">
        <v>941</v>
      </c>
    </row>
    <row r="10" spans="1:1" x14ac:dyDescent="0.15">
      <c r="A10" t="s">
        <v>942</v>
      </c>
    </row>
    <row r="12" spans="1:1" x14ac:dyDescent="0.15">
      <c r="A12" t="s">
        <v>943</v>
      </c>
    </row>
    <row r="15" spans="1:1" x14ac:dyDescent="0.15">
      <c r="A15" t="s">
        <v>944</v>
      </c>
    </row>
    <row r="18" spans="1:1" x14ac:dyDescent="0.15">
      <c r="A18" t="s">
        <v>945</v>
      </c>
    </row>
    <row r="20" spans="1:1" x14ac:dyDescent="0.15">
      <c r="A20" t="s">
        <v>946</v>
      </c>
    </row>
    <row r="21" spans="1:1" x14ac:dyDescent="0.15">
      <c r="A21" t="s">
        <v>947</v>
      </c>
    </row>
    <row r="25" spans="1:1" x14ac:dyDescent="0.15">
      <c r="A25" t="s">
        <v>948</v>
      </c>
    </row>
    <row r="28" spans="1:1" x14ac:dyDescent="0.15">
      <c r="A28" t="s">
        <v>949</v>
      </c>
    </row>
    <row r="30" spans="1:1" x14ac:dyDescent="0.15">
      <c r="A30" t="s">
        <v>950</v>
      </c>
    </row>
    <row r="32" spans="1:1" x14ac:dyDescent="0.15">
      <c r="A32" t="s">
        <v>951</v>
      </c>
    </row>
    <row r="34" spans="1:1" x14ac:dyDescent="0.15">
      <c r="A34" t="s">
        <v>952</v>
      </c>
    </row>
    <row r="36" spans="1:1" x14ac:dyDescent="0.15">
      <c r="A36" t="s">
        <v>953</v>
      </c>
    </row>
    <row r="37" spans="1:1" x14ac:dyDescent="0.15">
      <c r="A37" t="s">
        <v>954</v>
      </c>
    </row>
    <row r="38" spans="1:1" x14ac:dyDescent="0.15">
      <c r="A38" t="s">
        <v>955</v>
      </c>
    </row>
    <row r="40" spans="1:1" x14ac:dyDescent="0.15">
      <c r="A40" t="s">
        <v>956</v>
      </c>
    </row>
    <row r="42" spans="1:1" x14ac:dyDescent="0.15">
      <c r="A42" t="s">
        <v>957</v>
      </c>
    </row>
    <row r="43" spans="1:1" x14ac:dyDescent="0.15">
      <c r="A43" t="s">
        <v>958</v>
      </c>
    </row>
    <row r="46" spans="1:1" x14ac:dyDescent="0.15">
      <c r="A46" t="s">
        <v>959</v>
      </c>
    </row>
    <row r="47" spans="1:1" x14ac:dyDescent="0.15">
      <c r="A47" t="s">
        <v>960</v>
      </c>
    </row>
    <row r="48" spans="1:1" x14ac:dyDescent="0.15">
      <c r="A48" t="s">
        <v>958</v>
      </c>
    </row>
    <row r="52" spans="1:4" x14ac:dyDescent="0.15">
      <c r="A52" t="s">
        <v>961</v>
      </c>
    </row>
    <row r="54" spans="1:4" x14ac:dyDescent="0.15">
      <c r="A54" t="s">
        <v>962</v>
      </c>
    </row>
    <row r="56" spans="1:4" x14ac:dyDescent="0.15">
      <c r="A56" t="s">
        <v>963</v>
      </c>
    </row>
    <row r="58" spans="1:4" x14ac:dyDescent="0.15">
      <c r="A58" t="s">
        <v>964</v>
      </c>
    </row>
    <row r="61" spans="1:4" x14ac:dyDescent="0.15">
      <c r="A61" t="s">
        <v>965</v>
      </c>
    </row>
    <row r="64" spans="1:4" x14ac:dyDescent="0.15">
      <c r="A64" t="s">
        <v>966</v>
      </c>
      <c r="B64" t="s">
        <v>967</v>
      </c>
      <c r="C64" t="s">
        <v>968</v>
      </c>
      <c r="D64" t="s">
        <v>969</v>
      </c>
    </row>
    <row r="66" spans="1:4" x14ac:dyDescent="0.15">
      <c r="A66" t="s">
        <v>970</v>
      </c>
      <c r="B66" t="s">
        <v>971</v>
      </c>
      <c r="C66" t="s">
        <v>972</v>
      </c>
      <c r="D66" t="s">
        <v>973</v>
      </c>
    </row>
    <row r="68" spans="1:4" x14ac:dyDescent="0.15">
      <c r="A68" t="s">
        <v>974</v>
      </c>
      <c r="B68" t="s">
        <v>975</v>
      </c>
      <c r="C68" t="s">
        <v>972</v>
      </c>
      <c r="D68" t="s">
        <v>976</v>
      </c>
    </row>
    <row r="70" spans="1:4" x14ac:dyDescent="0.15">
      <c r="A70" t="s">
        <v>977</v>
      </c>
      <c r="B70" t="s">
        <v>978</v>
      </c>
      <c r="C70" t="s">
        <v>979</v>
      </c>
      <c r="D70" t="s">
        <v>980</v>
      </c>
    </row>
    <row r="72" spans="1:4" x14ac:dyDescent="0.15">
      <c r="A72" t="s">
        <v>981</v>
      </c>
      <c r="B72" t="s">
        <v>982</v>
      </c>
      <c r="C72" t="s">
        <v>983</v>
      </c>
      <c r="D72" t="s">
        <v>984</v>
      </c>
    </row>
    <row r="74" spans="1:4" x14ac:dyDescent="0.15">
      <c r="A74" t="s">
        <v>985</v>
      </c>
      <c r="B74" t="s">
        <v>986</v>
      </c>
      <c r="C74" t="s">
        <v>987</v>
      </c>
      <c r="D74" t="s">
        <v>988</v>
      </c>
    </row>
    <row r="76" spans="1:4" x14ac:dyDescent="0.15">
      <c r="A76" t="s">
        <v>989</v>
      </c>
      <c r="B76" t="s">
        <v>990</v>
      </c>
      <c r="C76" t="s">
        <v>991</v>
      </c>
      <c r="D76" t="s">
        <v>988</v>
      </c>
    </row>
    <row r="78" spans="1:4" x14ac:dyDescent="0.15">
      <c r="A78" t="s">
        <v>992</v>
      </c>
      <c r="B78" t="s">
        <v>993</v>
      </c>
      <c r="C78" t="s">
        <v>994</v>
      </c>
      <c r="D78" t="s">
        <v>995</v>
      </c>
    </row>
    <row r="80" spans="1:4" x14ac:dyDescent="0.15">
      <c r="A80" t="s">
        <v>996</v>
      </c>
      <c r="B80" t="s">
        <v>997</v>
      </c>
      <c r="C80" t="s">
        <v>998</v>
      </c>
      <c r="D80" t="s">
        <v>999</v>
      </c>
    </row>
    <row r="82" spans="1:4" x14ac:dyDescent="0.15">
      <c r="A82" t="s">
        <v>1000</v>
      </c>
      <c r="B82" t="s">
        <v>982</v>
      </c>
      <c r="C82" t="s">
        <v>991</v>
      </c>
      <c r="D82" t="s">
        <v>988</v>
      </c>
    </row>
    <row r="84" spans="1:4" x14ac:dyDescent="0.15">
      <c r="A84" t="s">
        <v>1001</v>
      </c>
      <c r="B84" t="s">
        <v>1002</v>
      </c>
      <c r="C84" t="s">
        <v>991</v>
      </c>
      <c r="D84" t="s">
        <v>988</v>
      </c>
    </row>
    <row r="87" spans="1:4" x14ac:dyDescent="0.15">
      <c r="A87" t="s">
        <v>1003</v>
      </c>
    </row>
    <row r="88" spans="1:4" x14ac:dyDescent="0.15">
      <c r="A88" t="s">
        <v>1004</v>
      </c>
    </row>
    <row r="89" spans="1:4" x14ac:dyDescent="0.15">
      <c r="A89" t="s">
        <v>1005</v>
      </c>
    </row>
    <row r="90" spans="1:4" x14ac:dyDescent="0.15">
      <c r="A90" t="s">
        <v>1006</v>
      </c>
    </row>
    <row r="93" spans="1:4" x14ac:dyDescent="0.15">
      <c r="A93" t="s">
        <v>1007</v>
      </c>
    </row>
    <row r="95" spans="1:4" x14ac:dyDescent="0.15">
      <c r="A95" t="s">
        <v>1008</v>
      </c>
    </row>
    <row r="97" spans="1:1" x14ac:dyDescent="0.15">
      <c r="A97" t="s">
        <v>1009</v>
      </c>
    </row>
    <row r="99" spans="1:1" x14ac:dyDescent="0.15">
      <c r="A99" t="s">
        <v>1010</v>
      </c>
    </row>
    <row r="100" spans="1:1" x14ac:dyDescent="0.15">
      <c r="A100" t="s">
        <v>1011</v>
      </c>
    </row>
    <row r="101" spans="1:1" x14ac:dyDescent="0.15">
      <c r="A101" t="s">
        <v>1012</v>
      </c>
    </row>
    <row r="103" spans="1:1" x14ac:dyDescent="0.15">
      <c r="A103" t="s">
        <v>1013</v>
      </c>
    </row>
    <row r="104" spans="1:1" x14ac:dyDescent="0.15">
      <c r="A104" t="s">
        <v>1014</v>
      </c>
    </row>
    <row r="105" spans="1:1" x14ac:dyDescent="0.15">
      <c r="A105" t="s">
        <v>1015</v>
      </c>
    </row>
    <row r="106" spans="1:1" x14ac:dyDescent="0.15">
      <c r="A106" t="s">
        <v>1016</v>
      </c>
    </row>
    <row r="107" spans="1:1" x14ac:dyDescent="0.15">
      <c r="A107" t="s">
        <v>1017</v>
      </c>
    </row>
    <row r="109" spans="1:1" x14ac:dyDescent="0.15">
      <c r="A109" t="s">
        <v>1018</v>
      </c>
    </row>
    <row r="110" spans="1:1" x14ac:dyDescent="0.15">
      <c r="A110" t="s">
        <v>1019</v>
      </c>
    </row>
    <row r="111" spans="1:1" x14ac:dyDescent="0.15">
      <c r="A111" t="s">
        <v>1020</v>
      </c>
    </row>
    <row r="112" spans="1:1" x14ac:dyDescent="0.15">
      <c r="A112" t="s">
        <v>1021</v>
      </c>
    </row>
    <row r="114" spans="1:1" x14ac:dyDescent="0.15">
      <c r="A114" t="s">
        <v>1022</v>
      </c>
    </row>
    <row r="115" spans="1:1" x14ac:dyDescent="0.15">
      <c r="A115" t="s">
        <v>1023</v>
      </c>
    </row>
    <row r="117" spans="1:1" x14ac:dyDescent="0.15">
      <c r="A117" t="s">
        <v>1024</v>
      </c>
    </row>
    <row r="118" spans="1:1" x14ac:dyDescent="0.15">
      <c r="A118" t="s">
        <v>1025</v>
      </c>
    </row>
    <row r="119" spans="1:1" x14ac:dyDescent="0.15">
      <c r="A119" t="s">
        <v>1026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21</vt:i4>
      </vt:variant>
    </vt:vector>
  </HeadingPairs>
  <TitlesOfParts>
    <vt:vector size="27" baseType="lpstr">
      <vt:lpstr>注意点</vt:lpstr>
      <vt:lpstr>公認級・段位受審申請書</vt:lpstr>
      <vt:lpstr>公認1級移行申請書</vt:lpstr>
      <vt:lpstr>少年段位移行申請書</vt:lpstr>
      <vt:lpstr>会員証・免状写し</vt:lpstr>
      <vt:lpstr>めも</vt:lpstr>
      <vt:lpstr>会員証・免状写し!Print_Area</vt:lpstr>
      <vt:lpstr>公認1級移行申請書!Print_Area</vt:lpstr>
      <vt:lpstr>公認級・段位受審申請書!Print_Area</vt:lpstr>
      <vt:lpstr>少年段位移行申請書!Print_Area</vt:lpstr>
      <vt:lpstr>YorN</vt:lpstr>
      <vt:lpstr>級</vt:lpstr>
      <vt:lpstr>級2</vt:lpstr>
      <vt:lpstr>級段</vt:lpstr>
      <vt:lpstr>級段位</vt:lpstr>
      <vt:lpstr>経過月</vt:lpstr>
      <vt:lpstr>経過年</vt:lpstr>
      <vt:lpstr>月</vt:lpstr>
      <vt:lpstr>神空会員番号</vt:lpstr>
      <vt:lpstr>神空団体ID</vt:lpstr>
      <vt:lpstr>性別</vt:lpstr>
      <vt:lpstr>西暦</vt:lpstr>
      <vt:lpstr>段</vt:lpstr>
      <vt:lpstr>段2</vt:lpstr>
      <vt:lpstr>段位移行選択</vt:lpstr>
      <vt:lpstr>日</vt:lpstr>
      <vt:lpstr>年度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kikumura</dc:creator>
  <cp:lastModifiedBy>太田 知己</cp:lastModifiedBy>
  <cp:lastPrinted>2023-02-02T05:09:37Z</cp:lastPrinted>
  <dcterms:created xsi:type="dcterms:W3CDTF">2018-05-08T13:59:19Z</dcterms:created>
  <dcterms:modified xsi:type="dcterms:W3CDTF">2023-05-15T01:16:44Z</dcterms:modified>
</cp:coreProperties>
</file>